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0"/>
  </bookViews>
  <sheets>
    <sheet name="Приложение №1" sheetId="1" r:id="rId1"/>
  </sheets>
  <definedNames/>
  <calcPr fullCalcOnLoad="1"/>
</workbook>
</file>

<file path=xl/sharedStrings.xml><?xml version="1.0" encoding="utf-8"?>
<sst xmlns="http://schemas.openxmlformats.org/spreadsheetml/2006/main" count="197" uniqueCount="183">
  <si>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</si>
  <si>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</si>
  <si>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</si>
  <si>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</si>
  <si>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</si>
  <si>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</si>
  <si>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</si>
  <si>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</si>
  <si>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</si>
  <si>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</si>
  <si>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 которые  не  разграничена и которые расположены в границах поселений</t>
  </si>
  <si>
    <t>Дотации бюджетам муниципальных районов на выравнивание  бюджетной обеспеченности</t>
  </si>
  <si>
    <t>Субсидии бюджетам муниципальных районов на комплектование книжных фондов библиотек муниципальных образований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</si>
  <si>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</si>
  <si>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</si>
  <si>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</si>
  <si>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</si>
  <si>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</si>
  <si>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</si>
  <si>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</si>
  <si>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</si>
  <si>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Спасский район</t>
  </si>
  <si>
    <t/>
  </si>
  <si>
    <t>Наименование бюджета</t>
  </si>
  <si>
    <t>Наименование показателя</t>
  </si>
  <si>
    <t>Доходы бюджета - ИТОГО</t>
  </si>
  <si>
    <t>Наименование финансового органа</t>
  </si>
  <si>
    <t>Кассовое исполнение</t>
  </si>
  <si>
    <t>ВСЕГО ДОХОДОВ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</si>
  <si>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</si>
  <si>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Субсидии бюджетам муниципальных районов на обеспечение жильем молодых семей</t>
  </si>
  <si>
    <t>Код бюджетной классификации</t>
  </si>
  <si>
    <t>администратора поступлений</t>
  </si>
  <si>
    <t xml:space="preserve">доходов бюджета </t>
  </si>
  <si>
    <t>106</t>
  </si>
  <si>
    <t xml:space="preserve"> 116 90050 05 0000 140</t>
  </si>
  <si>
    <t xml:space="preserve"> 101 02010 01 0000 110</t>
  </si>
  <si>
    <t xml:space="preserve"> 101 02030 01 0000 110</t>
  </si>
  <si>
    <t xml:space="preserve"> 109 07030 05 0000 110</t>
  </si>
  <si>
    <t xml:space="preserve"> 109 07050 05 0000 110</t>
  </si>
  <si>
    <t xml:space="preserve"> 202 02008 05 0000 151</t>
  </si>
  <si>
    <t xml:space="preserve"> 202 02068 05 0000 151</t>
  </si>
  <si>
    <t xml:space="preserve"> 202 02077 05 0000 151</t>
  </si>
  <si>
    <t xml:space="preserve"> 202 03021 05 0000 151</t>
  </si>
  <si>
    <t xml:space="preserve"> 111 05035 05 0000 120</t>
  </si>
  <si>
    <t>Межрайонная инспекция Федеральной налоговой службы Российской Федерации №12 по Республике Татарстан (Управление Федеральной налоговой службы по Республики Татарстан)</t>
  </si>
  <si>
    <t>Министерство внутренних дел по Республике Татарстан</t>
  </si>
  <si>
    <t>Финансово-бюджетная палата муниципального образования "Спасский муниципальный район"</t>
  </si>
  <si>
    <t>Палата имущественных и земельных отношений муниципального образования "Сасский муниципальный район"</t>
  </si>
  <si>
    <t>Федеральная служба по надзору в сфере транспорта</t>
  </si>
  <si>
    <t>Министерство  экологии и природных ресурсов Республики Татарстан</t>
  </si>
  <si>
    <t>Управление по охране и использованию объектов животного мира Республики Татарстан</t>
  </si>
  <si>
    <t>(тыс.рублей)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</si>
  <si>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</si>
  <si>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Федеральное агенство по рыболовству</t>
  </si>
  <si>
    <t>Федеральная служба по ветеринарному и фитосанитарному надзору</t>
  </si>
  <si>
    <t>076</t>
  </si>
  <si>
    <t>116 25030 01 0000 140</t>
  </si>
  <si>
    <t>Денежные взыскаяния (штрафы) за нарушение законодательства об охране природы и использовании животного мира</t>
  </si>
  <si>
    <t>081</t>
  </si>
  <si>
    <t>116 90050 05 0000 140</t>
  </si>
  <si>
    <t>048</t>
  </si>
  <si>
    <t>Управление Федеральной службы по надзору в сфере природопользования по РТ</t>
  </si>
  <si>
    <t xml:space="preserve"> 202 02088 05 0002 151</t>
  </si>
  <si>
    <t xml:space="preserve"> 202 02089 05 0002 151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</si>
  <si>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средств,поступивних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</si>
  <si>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</si>
  <si>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трансферты,передаваемые бюджетам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</si>
  <si>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227,227-1 и 228 Налогового кодекса Российской Федерайии</t>
  </si>
  <si>
    <t xml:space="preserve"> 101 02020 01 0000 110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</si>
  <si>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</si>
  <si>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</si>
  <si>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101 02040 01 0000 110</t>
  </si>
  <si>
    <t xml:space="preserve"> 105 01011 01 0000 110</t>
  </si>
  <si>
    <t xml:space="preserve"> 105 01021 01 0000 110</t>
  </si>
  <si>
    <t xml:space="preserve"> 112 01000 01 6000 120</t>
  </si>
  <si>
    <t>Доходы, поступающие в порядке возмещения расходов, понесенных в связи с эксплуатацией имущества муниципальных районов</t>
  </si>
  <si>
    <t>113 02065 05 0000 130</t>
  </si>
  <si>
    <t>Прочие доходы от компенсации затрат бюджетов муниципальных районов</t>
  </si>
  <si>
    <t>113 02995 05 0000 130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</si>
  <si>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</si>
  <si>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</si>
  <si>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соотвествии со статьей 227-1 Налогового кодекса Российской Федерации</t>
  </si>
  <si>
    <t>Управление по надзору за техническим состоянием самоходных машин и других видов техники Республики Татарстан</t>
  </si>
  <si>
    <t>Межбюджетные трансферты, передаваемые бюджетам муниципальных районов  на государственную поддержку муниципальных учреждений культуры</t>
  </si>
  <si>
    <t xml:space="preserve"> 202 04052 05 0000 151</t>
  </si>
  <si>
    <t>Налог, взимаемый в связи с применением патентной системы налогообложения, зачисляемый в бюджеты муниципальных районов</t>
  </si>
  <si>
    <t>105 04020 02 1000 110</t>
  </si>
  <si>
    <t>188</t>
  </si>
  <si>
    <t>100</t>
  </si>
  <si>
    <t>Министерство финансов Республики Татарстан</t>
  </si>
  <si>
    <t>103 02000 01 0000 110</t>
  </si>
  <si>
    <t>Доходы от уплаты акцизов на дизельное топливо,на моторные масла для дизельных и (или) карбюраторных (инжекторных) двигателей, на автомобильный бензин,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</si>
  <si>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108 03010 01 1000 110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</si>
  <si>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 земельных участков</t>
  </si>
  <si>
    <t xml:space="preserve"> 111 05013 13 0000 120</t>
  </si>
  <si>
    <t xml:space="preserve"> 114 06013 13 0000 430</t>
  </si>
  <si>
    <t>Межбюджетные трансферты, передаваемые бюджетам муниципальных районов  на государственную поддержку  муниципальных учреждений культуры</t>
  </si>
  <si>
    <t xml:space="preserve"> 105 02000 02 0000 110</t>
  </si>
  <si>
    <t xml:space="preserve"> 105 03000 01 0000 110</t>
  </si>
  <si>
    <t>Федеральная служба судебных приставов</t>
  </si>
  <si>
    <t xml:space="preserve"> 111 05013 05 0000 120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</si>
  <si>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 в границах сельских поселений и межселенных территорий муниципальных районов, а также средства от продажи права на заключение  договоров  аренды  указанных земельных участков
</t>
  </si>
  <si>
    <t xml:space="preserve"> 114 06013 05 0000 430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</si>
  <si>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сельских поселений и межселенных территорий муниципальных районов
</t>
  </si>
  <si>
    <t>Субсидии бюджетам муниципальных районов на реализацию мероприятий по устойчивому развитию сельских территорий</t>
  </si>
  <si>
    <t>219 60010 05 0000 150</t>
  </si>
  <si>
    <t>Доходы бюджетов муниципальных районов от возврата бюджетными учреждениями остатков субсидий прошлых лет</t>
  </si>
  <si>
    <t>218 05010 05 0000 150</t>
  </si>
  <si>
    <t>Доходы бюджетов муниципальных районов от возврата автономными учреждениями остатков субсидий прошлых лет</t>
  </si>
  <si>
    <t>218 05020 05 0000 150</t>
  </si>
  <si>
    <t>218 60010 05 0000 150</t>
  </si>
  <si>
    <t>202 49999 05 0000 150</t>
  </si>
  <si>
    <t>202 40014 05 0000 150</t>
  </si>
  <si>
    <t>202 45160 05 0000 150</t>
  </si>
  <si>
    <t>202 30024 05 0000 150</t>
  </si>
  <si>
    <t>202 35118 05 0000 150</t>
  </si>
  <si>
    <t xml:space="preserve"> 202 35120 05 0000 150</t>
  </si>
  <si>
    <t>202 35930 05 0000 150</t>
  </si>
  <si>
    <t>202 29999 05 0000 150</t>
  </si>
  <si>
    <t>202 25567 05 0000 150</t>
  </si>
  <si>
    <t>202 15001 05 0000 150</t>
  </si>
  <si>
    <t xml:space="preserve"> 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</si>
  <si>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</si>
  <si>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ПРОЕКТ</t>
  </si>
  <si>
    <t>202 25304 05 0000 150</t>
  </si>
  <si>
    <t>Субсидии бюджетам муниципальных районов на организацию бесплатного горячего питания обучающихся,получающих начальное общее образование в государственных и мунципальных образовательных организациях</t>
  </si>
  <si>
    <t>Субвенции бюджетам муниципальных районов по назначению и выплате ежемесячной денежной выплаты на содержаниедетей-сирот и детей,оставшихся без попечения родителей,переданных под опеку (попечительство) в приемные семьи</t>
  </si>
  <si>
    <t xml:space="preserve"> 202 30027 05 0000 150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</si>
  <si>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дошкольного,начального общего,основного общего,среднего общего образования  в  муниципальных общеобразовательных  организациях ,обеспечение дополнительного образования детей,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</si>
  <si>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 202 35303 05 0000 150</t>
  </si>
  <si>
    <t xml:space="preserve">  202 45454 05 0000 150</t>
  </si>
  <si>
    <t>Иные межбюджетные трансферты на создание муниципальных модельных библиотек</t>
  </si>
  <si>
    <t>Безвозмездные поступления от государственных (муниципальных) организаций в бюджеты муниципальных районов</t>
  </si>
  <si>
    <t>203 05099 05 0000 150</t>
  </si>
  <si>
    <t>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</si>
  <si>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</si>
  <si>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</si>
  <si>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</si>
  <si>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</si>
  <si>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116 10123 01 0000 140</t>
  </si>
  <si>
    <t>116 07090 05 0000 140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</si>
  <si>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</si>
  <si>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</si>
  <si>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116 01203 01 9000 140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</si>
  <si>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</si>
  <si>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116 01053 01 0035 140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</si>
  <si>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</si>
  <si>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</si>
  <si>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116 01073 01 0027 140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</si>
  <si>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</si>
  <si>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116 01203 01 0021 140</t>
  </si>
  <si>
    <t>Министерство  юстиции Республики Татарстан</t>
  </si>
  <si>
    <t>Министерство по делам молодежи Республики Татарстан</t>
  </si>
  <si>
    <t>116 11050 01 0000 140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</si>
  <si>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</si>
  <si>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Субсидии бюджетам муниципальных районов на реализацию мероприятий по комплексному развитию сельских территорий по благоустройству сельских территорий</t>
  </si>
  <si>
    <t>202 25576 05 0000 150</t>
  </si>
  <si>
    <t>субвенции бюджетам муниципальных районов на проведение Всероссийской переписи населения за счет средств федерального бюджета</t>
  </si>
  <si>
    <t xml:space="preserve"> 2 02 35469 05 0000 150</t>
  </si>
  <si>
    <t>Доходы бюджета муниципального образования "Спасский муниципальный район" по кодам  классификации доходов бюджетов за 2021 год</t>
  </si>
  <si>
    <t xml:space="preserve">Приложение № 1    к решению Совета Спасского муниципального  района  Республики Татарстан от     2022г  № 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</si>
  <si>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 (пени по соответствующему платежу)</t>
  </si>
  <si>
    <t>1 09 11020 02 2100 110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</si>
  <si>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</si>
  <si>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101 02080 01 0000 110</t>
  </si>
  <si>
    <t>117 01050 05 0000 180</t>
  </si>
  <si>
    <t>Невыясненные поступления, зачисляемые в бюджеты муниципальных районов</t>
  </si>
  <si>
    <t>Генеральная Прокуратура Российской Федерации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</si>
  <si>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</si>
  <si>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116 01082 01 9000 140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</si>
  <si>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</si>
  <si>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116 10061 05 0000 140</t>
  </si>
  <si>
    <t>116 01153 01 0000 140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</si>
  <si>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</si>
  <si>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116 01063 01 0000 140</t>
  </si>
  <si>
    <t>116 01193 01 9000 140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</si>
  <si>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</si>
  <si>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Министерство лесного хозяйства Республики Татарстан</t>
  </si>
  <si>
    <t>116 01082 01 0000 140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</si>
  <si>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</si>
  <si>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</si>
  <si>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Федеральное казначейство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</si>
</sst>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#,##0.0"/>
    <numFmt numFmtId="173" formatCode="?"/>
    <numFmt numFmtId="174" formatCode="#,##0.0000"/>
  </numFmts>
  <fonts count="32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left" vertical="center" wrapText="1" shrinkToFi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left" vertical="center" wrapText="1" shrinkToFit="1"/>
    </xf>
    <xf numFmtId="49" fontId="24" fillId="0" borderId="0" xfId="0" applyNumberFormat="1" applyFont="1" applyBorder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 horizontal="center" shrinkToFit="1"/>
    </xf>
    <xf numFmtId="49" fontId="24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 wrapText="1" shrinkToFit="1"/>
    </xf>
    <xf numFmtId="49" fontId="29" fillId="0" borderId="12" xfId="0" applyNumberFormat="1" applyFont="1" applyBorder="1" applyAlignment="1">
      <alignment horizontal="center" vertical="center" shrinkToFit="1"/>
    </xf>
    <xf numFmtId="4" fontId="29" fillId="0" borderId="12" xfId="0" applyNumberFormat="1" applyFont="1" applyBorder="1" applyAlignment="1">
      <alignment horizontal="center" vertical="center" shrinkToFit="1"/>
    </xf>
    <xf numFmtId="0" fontId="28" fillId="0" borderId="12" xfId="0" applyNumberFormat="1" applyFont="1" applyBorder="1" applyAlignment="1">
      <alignment horizontal="center" vertical="center" wrapText="1" shrinkToFit="1"/>
    </xf>
    <xf numFmtId="49" fontId="28" fillId="0" borderId="12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49" fontId="29" fillId="0" borderId="12" xfId="0" applyNumberFormat="1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49" fontId="2" fillId="24" borderId="0" xfId="0" applyNumberFormat="1" applyFont="1" applyFill="1" applyAlignment="1">
      <alignment/>
    </xf>
    <xf numFmtId="49" fontId="28" fillId="0" borderId="12" xfId="0" applyNumberFormat="1" applyFont="1" applyBorder="1" applyAlignment="1">
      <alignment horizontal="center" vertical="center" wrapText="1" shrinkToFit="1"/>
    </xf>
    <xf numFmtId="0" fontId="29" fillId="0" borderId="12" xfId="0" applyNumberFormat="1" applyFont="1" applyFill="1" applyBorder="1" applyAlignment="1">
      <alignment horizontal="center" vertical="center" wrapText="1" shrinkToFit="1"/>
    </xf>
    <xf numFmtId="49" fontId="29" fillId="0" borderId="12" xfId="0" applyNumberFormat="1" applyFont="1" applyFill="1" applyBorder="1" applyAlignment="1">
      <alignment horizontal="center" vertical="center" shrinkToFit="1"/>
    </xf>
    <xf numFmtId="4" fontId="29" fillId="0" borderId="12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/>
    </xf>
    <xf numFmtId="0" fontId="31" fillId="0" borderId="12" xfId="0" applyFont="1" applyFill="1" applyBorder="1" applyAlignment="1">
      <alignment horizontal="center" vertical="center" wrapText="1" shrinkToFit="1"/>
    </xf>
    <xf numFmtId="49" fontId="29" fillId="0" borderId="12" xfId="0" applyNumberFormat="1" applyFont="1" applyFill="1" applyBorder="1" applyAlignment="1">
      <alignment horizontal="center" vertical="center" shrinkToFit="1"/>
    </xf>
    <xf numFmtId="4" fontId="29" fillId="0" borderId="12" xfId="0" applyNumberFormat="1" applyFont="1" applyFill="1" applyBorder="1" applyAlignment="1">
      <alignment horizontal="center" vertical="center" shrinkToFit="1"/>
    </xf>
    <xf numFmtId="49" fontId="29" fillId="0" borderId="12" xfId="0" applyNumberFormat="1" applyFont="1" applyFill="1" applyBorder="1" applyAlignment="1">
      <alignment horizontal="center" vertical="center" wrapText="1" shrinkToFit="1"/>
    </xf>
    <xf numFmtId="4" fontId="28" fillId="0" borderId="12" xfId="0" applyNumberFormat="1" applyFont="1" applyFill="1" applyBorder="1" applyAlignment="1">
      <alignment horizontal="center" vertical="center" shrinkToFit="1"/>
    </xf>
    <xf numFmtId="0" fontId="29" fillId="0" borderId="12" xfId="0" applyFont="1" applyBorder="1" applyAlignment="1">
      <alignment vertical="center" wrapText="1"/>
    </xf>
    <xf numFmtId="2" fontId="2" fillId="0" borderId="0" xfId="0" applyNumberFormat="1" applyFont="1" applyAlignment="1">
      <alignment horizontal="center"/>
    </xf>
    <xf numFmtId="4" fontId="28" fillId="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center" vertical="center" wrapText="1" shrinkToFit="1"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9" fontId="29" fillId="0" borderId="12" xfId="0" applyNumberFormat="1" applyFont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>
      <alignment horizontal="center" vertical="center" wrapText="1" shrinkToFit="1"/>
    </xf>
    <xf numFmtId="49" fontId="28" fillId="0" borderId="12" xfId="0" applyNumberFormat="1" applyFont="1" applyBorder="1" applyAlignment="1" applyProtection="1">
      <alignment horizontal="center" vertical="center" wrapText="1"/>
      <protection/>
    </xf>
    <xf numFmtId="49" fontId="29" fillId="0" borderId="12" xfId="0" applyNumberFormat="1" applyFont="1" applyFill="1" applyBorder="1" applyAlignment="1" applyProtection="1">
      <alignment horizontal="center" vertical="center" wrapText="1"/>
      <protection/>
    </xf>
    <xf numFmtId="172" fontId="29" fillId="0" borderId="12" xfId="0" applyNumberFormat="1" applyFont="1" applyFill="1" applyBorder="1" applyAlignment="1">
      <alignment horizontal="center" vertical="center" shrinkToFit="1"/>
    </xf>
    <xf numFmtId="4" fontId="29" fillId="0" borderId="12" xfId="0" applyNumberFormat="1" applyFont="1" applyBorder="1" applyAlignment="1">
      <alignment horizontal="center" vertical="center"/>
    </xf>
    <xf numFmtId="171" fontId="29" fillId="0" borderId="12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/>
    </xf>
    <xf numFmtId="0" fontId="22" fillId="0" borderId="14" xfId="0" applyNumberFormat="1" applyFont="1" applyFill="1" applyBorder="1" applyAlignment="1">
      <alignment horizontal="left" vertical="top" wrapText="1" shrinkToFit="1"/>
    </xf>
    <xf numFmtId="0" fontId="22" fillId="0" borderId="15" xfId="0" applyNumberFormat="1" applyFont="1" applyFill="1" applyBorder="1" applyAlignment="1">
      <alignment horizontal="left" vertical="top" wrapText="1" shrinkToFit="1"/>
    </xf>
    <xf numFmtId="0" fontId="22" fillId="0" borderId="13" xfId="0" applyNumberFormat="1" applyFont="1" applyFill="1" applyBorder="1" applyAlignment="1">
      <alignment horizontal="left" vertical="top" wrapText="1" shrinkToFit="1"/>
    </xf>
    <xf numFmtId="0" fontId="23" fillId="25" borderId="14" xfId="0" applyNumberFormat="1" applyFont="1" applyFill="1" applyBorder="1" applyAlignment="1">
      <alignment horizontal="center" vertical="center" wrapText="1" shrinkToFit="1"/>
    </xf>
    <xf numFmtId="0" fontId="23" fillId="25" borderId="15" xfId="0" applyNumberFormat="1" applyFont="1" applyFill="1" applyBorder="1" applyAlignment="1">
      <alignment horizontal="center" vertical="center" wrapText="1" shrinkToFit="1"/>
    </xf>
    <xf numFmtId="0" fontId="23" fillId="25" borderId="13" xfId="0" applyNumberFormat="1" applyFont="1" applyFill="1" applyBorder="1" applyAlignment="1">
      <alignment horizontal="center" vertical="center" wrapText="1" shrinkToFit="1"/>
    </xf>
    <xf numFmtId="49" fontId="23" fillId="25" borderId="12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173" fontId="22" fillId="0" borderId="14" xfId="0" applyNumberFormat="1" applyFont="1" applyFill="1" applyBorder="1" applyAlignment="1" applyProtection="1">
      <alignment horizontal="left" vertical="top" wrapText="1"/>
      <protection/>
    </xf>
    <xf numFmtId="173" fontId="22" fillId="0" borderId="15" xfId="0" applyNumberFormat="1" applyFont="1" applyFill="1" applyBorder="1" applyAlignment="1" applyProtection="1">
      <alignment horizontal="left" vertical="top" wrapText="1"/>
      <protection/>
    </xf>
    <xf numFmtId="173" fontId="22" fillId="0" borderId="13" xfId="0" applyNumberFormat="1" applyFont="1" applyFill="1" applyBorder="1" applyAlignment="1" applyProtection="1">
      <alignment horizontal="left" vertical="top" wrapText="1"/>
      <protection/>
    </xf>
    <xf numFmtId="173" fontId="22" fillId="0" borderId="12" xfId="0" applyNumberFormat="1" applyFont="1" applyFill="1" applyBorder="1" applyAlignment="1" applyProtection="1">
      <alignment horizontal="left" wrapText="1"/>
      <protection/>
    </xf>
    <xf numFmtId="173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22" fillId="0" borderId="12" xfId="0" applyNumberFormat="1" applyFont="1" applyFill="1" applyBorder="1" applyAlignment="1">
      <alignment horizontal="left" vertical="top" wrapText="1" shrinkToFit="1"/>
    </xf>
    <xf numFmtId="0" fontId="22" fillId="26" borderId="12" xfId="0" applyNumberFormat="1" applyFont="1" applyFill="1" applyBorder="1" applyAlignment="1">
      <alignment horizontal="left" vertical="top" wrapText="1" shrinkToFit="1"/>
    </xf>
    <xf numFmtId="164" fontId="22" fillId="0" borderId="14" xfId="0" applyNumberFormat="1" applyFont="1" applyBorder="1" applyAlignment="1">
      <alignment horizontal="left" wrapText="1"/>
    </xf>
    <xf numFmtId="164" fontId="22" fillId="0" borderId="15" xfId="0" applyNumberFormat="1" applyFont="1" applyBorder="1" applyAlignment="1">
      <alignment horizontal="left" wrapText="1"/>
    </xf>
    <xf numFmtId="164" fontId="22" fillId="0" borderId="13" xfId="0" applyNumberFormat="1" applyFont="1" applyBorder="1" applyAlignment="1">
      <alignment horizontal="left" wrapText="1"/>
    </xf>
    <xf numFmtId="0" fontId="23" fillId="0" borderId="12" xfId="0" applyNumberFormat="1" applyFont="1" applyBorder="1" applyAlignment="1">
      <alignment horizontal="left" vertical="center" wrapText="1" shrinkToFit="1"/>
    </xf>
    <xf numFmtId="49" fontId="2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3" fillId="4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top" wrapText="1" shrinkToFit="1"/>
    </xf>
    <xf numFmtId="0" fontId="23" fillId="25" borderId="14" xfId="0" applyNumberFormat="1" applyFont="1" applyFill="1" applyBorder="1" applyAlignment="1">
      <alignment horizontal="center" vertical="top" wrapText="1" shrinkToFit="1"/>
    </xf>
    <xf numFmtId="0" fontId="23" fillId="25" borderId="15" xfId="0" applyNumberFormat="1" applyFont="1" applyFill="1" applyBorder="1" applyAlignment="1">
      <alignment horizontal="center" vertical="top" wrapText="1" shrinkToFit="1"/>
    </xf>
    <xf numFmtId="0" fontId="23" fillId="25" borderId="13" xfId="0" applyNumberFormat="1" applyFont="1" applyFill="1" applyBorder="1" applyAlignment="1">
      <alignment horizontal="center" vertical="top" wrapText="1" shrinkToFit="1"/>
    </xf>
    <xf numFmtId="0" fontId="22" fillId="0" borderId="14" xfId="0" applyNumberFormat="1" applyFont="1" applyBorder="1" applyAlignment="1">
      <alignment horizontal="left" vertical="top" wrapText="1"/>
    </xf>
    <xf numFmtId="0" fontId="22" fillId="0" borderId="15" xfId="0" applyNumberFormat="1" applyFont="1" applyBorder="1" applyAlignment="1">
      <alignment horizontal="left" vertical="top" wrapText="1"/>
    </xf>
    <xf numFmtId="0" fontId="22" fillId="0" borderId="13" xfId="0" applyNumberFormat="1" applyFont="1" applyBorder="1" applyAlignment="1">
      <alignment horizontal="left" vertical="top" wrapText="1"/>
    </xf>
    <xf numFmtId="49" fontId="22" fillId="4" borderId="14" xfId="0" applyNumberFormat="1" applyFont="1" applyFill="1" applyBorder="1" applyAlignment="1">
      <alignment horizontal="center" vertical="center" wrapText="1"/>
    </xf>
    <xf numFmtId="49" fontId="22" fillId="4" borderId="15" xfId="0" applyNumberFormat="1" applyFont="1" applyFill="1" applyBorder="1" applyAlignment="1">
      <alignment horizontal="center" vertical="center" wrapText="1"/>
    </xf>
    <xf numFmtId="49" fontId="22" fillId="4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3" fillId="4" borderId="14" xfId="0" applyNumberFormat="1" applyFont="1" applyFill="1" applyBorder="1" applyAlignment="1">
      <alignment horizontal="center" vertical="center" wrapText="1"/>
    </xf>
    <xf numFmtId="49" fontId="23" fillId="4" borderId="15" xfId="0" applyNumberFormat="1" applyFont="1" applyFill="1" applyBorder="1" applyAlignment="1">
      <alignment horizontal="center" vertical="center" wrapText="1"/>
    </xf>
    <xf numFmtId="49" fontId="23" fillId="4" borderId="13" xfId="0" applyNumberFormat="1" applyFont="1" applyFill="1" applyBorder="1" applyAlignment="1">
      <alignment horizontal="center" vertical="center" wrapText="1"/>
    </xf>
    <xf numFmtId="0" fontId="23" fillId="25" borderId="12" xfId="0" applyNumberFormat="1" applyFont="1" applyFill="1" applyBorder="1" applyAlignment="1">
      <alignment horizontal="left" vertical="top" wrapText="1" shrinkToFi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Border="1" applyAlignment="1">
      <alignment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4" fillId="0" borderId="16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left" vertical="top" wrapText="1"/>
    </xf>
    <xf numFmtId="49" fontId="22" fillId="0" borderId="15" xfId="0" applyNumberFormat="1" applyFont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left" vertical="top" wrapText="1"/>
    </xf>
    <xf numFmtId="164" fontId="22" fillId="0" borderId="14" xfId="0" applyNumberFormat="1" applyFont="1" applyBorder="1" applyAlignment="1" applyProtection="1">
      <alignment horizontal="left" vertical="center" wrapText="1"/>
      <protection/>
    </xf>
    <xf numFmtId="164" fontId="22" fillId="0" borderId="15" xfId="0" applyNumberFormat="1" applyFont="1" applyBorder="1" applyAlignment="1" applyProtection="1">
      <alignment horizontal="left" vertical="center" wrapText="1"/>
      <protection/>
    </xf>
    <xf numFmtId="164" fontId="22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 horizontal="left" vertical="top" wrapText="1" shrinkToFit="1"/>
    </xf>
    <xf numFmtId="0" fontId="22" fillId="26" borderId="14" xfId="0" applyNumberFormat="1" applyFont="1" applyFill="1" applyBorder="1" applyAlignment="1">
      <alignment horizontal="left" vertical="top" wrapText="1" shrinkToFit="1"/>
    </xf>
    <xf numFmtId="0" fontId="22" fillId="26" borderId="15" xfId="0" applyNumberFormat="1" applyFont="1" applyFill="1" applyBorder="1" applyAlignment="1">
      <alignment horizontal="left" vertical="top" wrapText="1" shrinkToFit="1"/>
    </xf>
    <xf numFmtId="0" fontId="22" fillId="26" borderId="13" xfId="0" applyNumberFormat="1" applyFont="1" applyFill="1" applyBorder="1" applyAlignment="1">
      <alignment horizontal="left" vertical="top" wrapText="1" shrinkToFit="1"/>
    </xf>
    <xf numFmtId="0" fontId="22" fillId="0" borderId="14" xfId="0" applyNumberFormat="1" applyFont="1" applyFill="1" applyBorder="1" applyAlignment="1">
      <alignment horizontal="center" vertical="top" wrapText="1" shrinkToFit="1"/>
    </xf>
    <xf numFmtId="0" fontId="22" fillId="0" borderId="15" xfId="0" applyNumberFormat="1" applyFont="1" applyFill="1" applyBorder="1" applyAlignment="1">
      <alignment horizontal="center" vertical="top" wrapText="1" shrinkToFit="1"/>
    </xf>
    <xf numFmtId="0" fontId="22" fillId="0" borderId="13" xfId="0" applyNumberFormat="1" applyFont="1" applyFill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abSelected="1" zoomScalePageLayoutView="0" workbookViewId="0" topLeftCell="A114">
      <selection activeCell="M129" sqref="M128:M129"/>
    </sheetView>
  </sheetViews>
  <sheetFormatPr defaultColWidth="9.00390625" defaultRowHeight="12.75"/>
  <cols>
    <col min="1" max="1" width="6.75390625" style="1" customWidth="1"/>
    <col min="2" max="2" width="14.125" style="1" customWidth="1"/>
    <col min="3" max="3" width="14.625" style="1" customWidth="1"/>
    <col min="4" max="4" width="24.25390625" style="1" customWidth="1"/>
    <col min="5" max="5" width="14.25390625" style="17" customWidth="1"/>
    <col min="6" max="6" width="21.75390625" style="1" customWidth="1"/>
    <col min="7" max="7" width="16.75390625" style="13" customWidth="1"/>
    <col min="8" max="8" width="39.25390625" style="1" hidden="1" customWidth="1"/>
    <col min="9" max="9" width="104.25390625" style="1" hidden="1" customWidth="1"/>
    <col min="10" max="10" width="30.125" style="1" hidden="1" customWidth="1"/>
    <col min="11" max="11" width="104.25390625" style="1" hidden="1" customWidth="1"/>
    <col min="12" max="12" width="30.125" style="1" hidden="1" customWidth="1"/>
    <col min="13" max="13" width="13.25390625" style="1" customWidth="1"/>
    <col min="14" max="16384" width="9.125" style="1" customWidth="1"/>
  </cols>
  <sheetData>
    <row r="1" spans="2:8" s="4" customFormat="1" ht="12.75" customHeight="1">
      <c r="B1" s="3"/>
      <c r="C1" s="3"/>
      <c r="D1" s="3"/>
      <c r="E1" s="101" t="s">
        <v>161</v>
      </c>
      <c r="F1" s="102"/>
      <c r="G1" s="102"/>
      <c r="H1" s="26"/>
    </row>
    <row r="2" spans="2:8" s="4" customFormat="1" ht="12.75">
      <c r="B2" s="3" t="s">
        <v>124</v>
      </c>
      <c r="C2" s="3"/>
      <c r="D2" s="3"/>
      <c r="E2" s="102"/>
      <c r="F2" s="102"/>
      <c r="G2" s="102"/>
      <c r="H2" s="26"/>
    </row>
    <row r="3" spans="2:8" s="4" customFormat="1" ht="12.75">
      <c r="B3" s="3"/>
      <c r="C3" s="3"/>
      <c r="D3" s="3"/>
      <c r="E3" s="102"/>
      <c r="F3" s="102"/>
      <c r="G3" s="102"/>
      <c r="H3" s="26"/>
    </row>
    <row r="4" spans="2:8" s="3" customFormat="1" ht="12.75">
      <c r="B4" s="5"/>
      <c r="C4" s="5"/>
      <c r="D4" s="5"/>
      <c r="E4" s="102"/>
      <c r="F4" s="102"/>
      <c r="G4" s="102"/>
      <c r="H4" s="26"/>
    </row>
    <row r="5" spans="2:8" s="3" customFormat="1" ht="12.75">
      <c r="B5" s="109"/>
      <c r="C5" s="109"/>
      <c r="D5" s="5"/>
      <c r="E5" s="102"/>
      <c r="F5" s="102"/>
      <c r="G5" s="102"/>
      <c r="H5" s="26"/>
    </row>
    <row r="6" spans="2:12" s="3" customFormat="1" ht="12.75">
      <c r="B6" s="110"/>
      <c r="C6" s="110"/>
      <c r="D6" s="103"/>
      <c r="E6" s="104"/>
      <c r="F6" s="10"/>
      <c r="G6" s="6"/>
      <c r="H6" s="26"/>
      <c r="I6" s="6"/>
      <c r="J6" s="6"/>
      <c r="K6" s="6" t="s">
        <v>21</v>
      </c>
      <c r="L6" s="6" t="s">
        <v>26</v>
      </c>
    </row>
    <row r="7" spans="2:8" s="3" customFormat="1" ht="12.75">
      <c r="B7" s="7"/>
      <c r="C7" s="7"/>
      <c r="D7" s="8"/>
      <c r="E7" s="9"/>
      <c r="F7" s="11"/>
      <c r="H7" s="26"/>
    </row>
    <row r="8" spans="2:10" s="3" customFormat="1" ht="55.5" customHeight="1">
      <c r="B8" s="105" t="s">
        <v>160</v>
      </c>
      <c r="C8" s="105"/>
      <c r="D8" s="106"/>
      <c r="E8" s="106"/>
      <c r="F8" s="106"/>
      <c r="G8" s="107"/>
      <c r="H8" s="26"/>
      <c r="I8" s="6" t="s">
        <v>22</v>
      </c>
      <c r="J8" s="6" t="s">
        <v>23</v>
      </c>
    </row>
    <row r="9" spans="5:7" s="3" customFormat="1" ht="12.75">
      <c r="E9" s="16"/>
      <c r="G9" s="12"/>
    </row>
    <row r="10" spans="2:7" s="3" customFormat="1" ht="12.75">
      <c r="B10" s="108" t="s">
        <v>52</v>
      </c>
      <c r="C10" s="108"/>
      <c r="D10" s="108"/>
      <c r="E10" s="108"/>
      <c r="F10" s="108"/>
      <c r="G10" s="108"/>
    </row>
    <row r="11" spans="2:7" ht="12.75">
      <c r="B11" s="81" t="s">
        <v>24</v>
      </c>
      <c r="C11" s="81"/>
      <c r="D11" s="81"/>
      <c r="E11" s="81" t="s">
        <v>31</v>
      </c>
      <c r="F11" s="82"/>
      <c r="G11" s="111" t="s">
        <v>27</v>
      </c>
    </row>
    <row r="12" spans="2:7" ht="25.5">
      <c r="B12" s="81"/>
      <c r="C12" s="81"/>
      <c r="D12" s="81"/>
      <c r="E12" s="14" t="s">
        <v>32</v>
      </c>
      <c r="F12" s="15" t="s">
        <v>33</v>
      </c>
      <c r="G12" s="112"/>
    </row>
    <row r="13" spans="2:7" ht="13.5" customHeight="1" hidden="1">
      <c r="B13" s="97" t="s">
        <v>54</v>
      </c>
      <c r="C13" s="98"/>
      <c r="D13" s="99"/>
      <c r="E13" s="14" t="s">
        <v>56</v>
      </c>
      <c r="F13" s="15"/>
      <c r="G13" s="30">
        <f>G14</f>
        <v>0</v>
      </c>
    </row>
    <row r="14" spans="2:7" ht="30" customHeight="1" hidden="1">
      <c r="B14" s="94" t="s">
        <v>58</v>
      </c>
      <c r="C14" s="95"/>
      <c r="D14" s="96"/>
      <c r="E14" s="14" t="s">
        <v>56</v>
      </c>
      <c r="F14" s="15" t="s">
        <v>57</v>
      </c>
      <c r="G14" s="29"/>
    </row>
    <row r="15" spans="2:7" ht="27.75" customHeight="1" hidden="1">
      <c r="B15" s="97" t="s">
        <v>55</v>
      </c>
      <c r="C15" s="98"/>
      <c r="D15" s="99"/>
      <c r="E15" s="14" t="s">
        <v>59</v>
      </c>
      <c r="F15" s="15"/>
      <c r="G15" s="30">
        <f>G16</f>
        <v>0</v>
      </c>
    </row>
    <row r="16" spans="2:7" ht="30.75" customHeight="1" hidden="1">
      <c r="B16" s="84" t="s">
        <v>29</v>
      </c>
      <c r="C16" s="84"/>
      <c r="D16" s="84"/>
      <c r="E16" s="14" t="s">
        <v>59</v>
      </c>
      <c r="F16" s="15" t="s">
        <v>60</v>
      </c>
      <c r="G16" s="29"/>
    </row>
    <row r="17" spans="2:7" ht="12.75" hidden="1">
      <c r="B17" s="91"/>
      <c r="C17" s="92"/>
      <c r="D17" s="93"/>
      <c r="E17" s="14"/>
      <c r="F17" s="15"/>
      <c r="G17" s="28"/>
    </row>
    <row r="18" spans="2:7" ht="12.75" hidden="1">
      <c r="B18" s="94"/>
      <c r="C18" s="95"/>
      <c r="D18" s="96"/>
      <c r="E18" s="14"/>
      <c r="F18" s="15"/>
      <c r="G18" s="28"/>
    </row>
    <row r="19" spans="2:7" ht="23.25" customHeight="1" hidden="1">
      <c r="B19" s="83" t="s">
        <v>49</v>
      </c>
      <c r="C19" s="83"/>
      <c r="D19" s="83"/>
      <c r="E19" s="18" t="s">
        <v>34</v>
      </c>
      <c r="F19" s="18"/>
      <c r="G19" s="19">
        <f>G20</f>
        <v>0</v>
      </c>
    </row>
    <row r="20" spans="2:7" ht="29.25" customHeight="1" hidden="1">
      <c r="B20" s="84" t="s">
        <v>29</v>
      </c>
      <c r="C20" s="84"/>
      <c r="D20" s="84"/>
      <c r="E20" s="20">
        <v>106</v>
      </c>
      <c r="F20" s="21" t="s">
        <v>35</v>
      </c>
      <c r="G20" s="22"/>
    </row>
    <row r="21" spans="2:7" ht="29.25" customHeight="1">
      <c r="B21" s="85" t="s">
        <v>62</v>
      </c>
      <c r="C21" s="86"/>
      <c r="D21" s="87"/>
      <c r="E21" s="32" t="s">
        <v>61</v>
      </c>
      <c r="F21" s="34"/>
      <c r="G21" s="41">
        <f>G22</f>
        <v>608.94</v>
      </c>
    </row>
    <row r="22" spans="2:7" ht="25.5" customHeight="1">
      <c r="B22" s="75" t="s">
        <v>9</v>
      </c>
      <c r="C22" s="75"/>
      <c r="D22" s="75"/>
      <c r="E22" s="40" t="s">
        <v>61</v>
      </c>
      <c r="F22" s="34" t="s">
        <v>75</v>
      </c>
      <c r="G22" s="35">
        <v>608.94</v>
      </c>
    </row>
    <row r="23" spans="2:7" ht="30.75" customHeight="1">
      <c r="B23" s="66" t="s">
        <v>182</v>
      </c>
      <c r="C23" s="66"/>
      <c r="D23" s="66"/>
      <c r="E23" s="18" t="s">
        <v>89</v>
      </c>
      <c r="F23" s="18"/>
      <c r="G23" s="44">
        <f>G24</f>
        <v>15625.9</v>
      </c>
    </row>
    <row r="24" spans="2:7" ht="90" customHeight="1">
      <c r="B24" s="60" t="s">
        <v>92</v>
      </c>
      <c r="C24" s="61"/>
      <c r="D24" s="62"/>
      <c r="E24" s="40" t="s">
        <v>89</v>
      </c>
      <c r="F24" s="38" t="s">
        <v>91</v>
      </c>
      <c r="G24" s="39">
        <v>15625.9</v>
      </c>
    </row>
    <row r="25" spans="2:7" ht="51" customHeight="1">
      <c r="B25" s="100" t="s">
        <v>45</v>
      </c>
      <c r="C25" s="100"/>
      <c r="D25" s="100"/>
      <c r="E25" s="23">
        <v>182</v>
      </c>
      <c r="F25" s="24"/>
      <c r="G25" s="41">
        <f>G26+G27+G28+G30+G31+G32+G33+G34+G35+G36+G37+G41+G42</f>
        <v>164181.10700000005</v>
      </c>
    </row>
    <row r="26" spans="2:7" ht="66.75" customHeight="1">
      <c r="B26" s="75" t="s">
        <v>68</v>
      </c>
      <c r="C26" s="75"/>
      <c r="D26" s="75"/>
      <c r="E26" s="33">
        <v>182</v>
      </c>
      <c r="F26" s="34" t="s">
        <v>36</v>
      </c>
      <c r="G26" s="35">
        <v>144321</v>
      </c>
    </row>
    <row r="27" spans="2:7" ht="91.5" customHeight="1">
      <c r="B27" s="75" t="s">
        <v>70</v>
      </c>
      <c r="C27" s="75"/>
      <c r="D27" s="75"/>
      <c r="E27" s="33">
        <v>182</v>
      </c>
      <c r="F27" s="34" t="s">
        <v>69</v>
      </c>
      <c r="G27" s="35">
        <v>148.21</v>
      </c>
    </row>
    <row r="28" spans="2:7" ht="38.25" customHeight="1">
      <c r="B28" s="75" t="s">
        <v>71</v>
      </c>
      <c r="C28" s="75"/>
      <c r="D28" s="75"/>
      <c r="E28" s="33">
        <v>182</v>
      </c>
      <c r="F28" s="34" t="s">
        <v>37</v>
      </c>
      <c r="G28" s="35">
        <v>3298</v>
      </c>
    </row>
    <row r="29" spans="2:7" ht="36.75" customHeight="1" hidden="1">
      <c r="B29" s="75" t="s">
        <v>0</v>
      </c>
      <c r="C29" s="75"/>
      <c r="D29" s="75"/>
      <c r="E29" s="33">
        <v>182</v>
      </c>
      <c r="F29" s="34" t="s">
        <v>37</v>
      </c>
      <c r="G29" s="35"/>
    </row>
    <row r="30" spans="2:7" ht="80.25" customHeight="1">
      <c r="B30" s="75" t="s">
        <v>82</v>
      </c>
      <c r="C30" s="75"/>
      <c r="D30" s="75"/>
      <c r="E30" s="33">
        <v>182</v>
      </c>
      <c r="F30" s="34" t="s">
        <v>72</v>
      </c>
      <c r="G30" s="35">
        <v>302.01</v>
      </c>
    </row>
    <row r="31" spans="2:7" ht="44.25" customHeight="1">
      <c r="B31" s="60" t="s">
        <v>164</v>
      </c>
      <c r="C31" s="61"/>
      <c r="D31" s="62"/>
      <c r="E31" s="33">
        <v>182</v>
      </c>
      <c r="F31" s="34" t="s">
        <v>165</v>
      </c>
      <c r="G31" s="35">
        <v>40.67</v>
      </c>
    </row>
    <row r="32" spans="2:7" ht="28.5" customHeight="1">
      <c r="B32" s="75" t="s">
        <v>1</v>
      </c>
      <c r="C32" s="75"/>
      <c r="D32" s="75"/>
      <c r="E32" s="33">
        <v>182</v>
      </c>
      <c r="F32" s="34" t="s">
        <v>73</v>
      </c>
      <c r="G32" s="35">
        <v>5878.28</v>
      </c>
    </row>
    <row r="33" spans="2:7" ht="29.25" customHeight="1">
      <c r="B33" s="75" t="s">
        <v>2</v>
      </c>
      <c r="C33" s="75"/>
      <c r="D33" s="75"/>
      <c r="E33" s="33">
        <v>182</v>
      </c>
      <c r="F33" s="34" t="s">
        <v>74</v>
      </c>
      <c r="G33" s="35">
        <v>2407.38</v>
      </c>
    </row>
    <row r="34" spans="2:7" ht="29.25" customHeight="1">
      <c r="B34" s="75" t="s">
        <v>3</v>
      </c>
      <c r="C34" s="75"/>
      <c r="D34" s="75"/>
      <c r="E34" s="33">
        <v>182</v>
      </c>
      <c r="F34" s="34" t="s">
        <v>98</v>
      </c>
      <c r="G34" s="35">
        <v>1232.42</v>
      </c>
    </row>
    <row r="35" spans="2:7" ht="19.5" customHeight="1">
      <c r="B35" s="75" t="s">
        <v>4</v>
      </c>
      <c r="C35" s="75"/>
      <c r="D35" s="75"/>
      <c r="E35" s="33">
        <v>182</v>
      </c>
      <c r="F35" s="34" t="s">
        <v>99</v>
      </c>
      <c r="G35" s="35">
        <v>2828.92</v>
      </c>
    </row>
    <row r="36" spans="2:7" ht="39" customHeight="1">
      <c r="B36" s="60" t="s">
        <v>86</v>
      </c>
      <c r="C36" s="61"/>
      <c r="D36" s="62"/>
      <c r="E36" s="33">
        <v>182</v>
      </c>
      <c r="F36" s="34" t="s">
        <v>87</v>
      </c>
      <c r="G36" s="35">
        <v>2099.53</v>
      </c>
    </row>
    <row r="37" spans="2:7" ht="42" customHeight="1">
      <c r="B37" s="75" t="s">
        <v>5</v>
      </c>
      <c r="C37" s="75"/>
      <c r="D37" s="75"/>
      <c r="E37" s="33">
        <v>182</v>
      </c>
      <c r="F37" s="34" t="s">
        <v>93</v>
      </c>
      <c r="G37" s="35">
        <v>1629.2</v>
      </c>
    </row>
    <row r="38" spans="2:7" ht="48.75" customHeight="1" hidden="1">
      <c r="B38" s="75" t="s">
        <v>6</v>
      </c>
      <c r="C38" s="75"/>
      <c r="D38" s="75"/>
      <c r="E38" s="33">
        <v>182</v>
      </c>
      <c r="F38" s="34" t="s">
        <v>38</v>
      </c>
      <c r="G38" s="35"/>
    </row>
    <row r="39" spans="2:7" ht="31.5" customHeight="1" hidden="1">
      <c r="B39" s="75" t="s">
        <v>7</v>
      </c>
      <c r="C39" s="75"/>
      <c r="D39" s="75"/>
      <c r="E39" s="33">
        <v>182</v>
      </c>
      <c r="F39" s="34" t="s">
        <v>39</v>
      </c>
      <c r="G39" s="35"/>
    </row>
    <row r="40" spans="2:7" ht="39.75" customHeight="1" hidden="1">
      <c r="B40" s="75"/>
      <c r="C40" s="75"/>
      <c r="D40" s="75"/>
      <c r="E40" s="33">
        <v>182</v>
      </c>
      <c r="F40" s="34"/>
      <c r="G40" s="35"/>
    </row>
    <row r="41" spans="2:7" ht="57" customHeight="1">
      <c r="B41" s="60" t="s">
        <v>162</v>
      </c>
      <c r="C41" s="61"/>
      <c r="D41" s="62"/>
      <c r="E41" s="33">
        <v>182</v>
      </c>
      <c r="F41" s="34" t="s">
        <v>163</v>
      </c>
      <c r="G41" s="58">
        <v>0.027</v>
      </c>
    </row>
    <row r="42" spans="2:7" ht="65.25" customHeight="1">
      <c r="B42" s="60" t="s">
        <v>136</v>
      </c>
      <c r="C42" s="61"/>
      <c r="D42" s="62"/>
      <c r="E42" s="33">
        <v>182</v>
      </c>
      <c r="F42" s="34" t="s">
        <v>135</v>
      </c>
      <c r="G42" s="35">
        <v>-4.54</v>
      </c>
    </row>
    <row r="43" spans="2:7" ht="34.5" customHeight="1">
      <c r="B43" s="66" t="s">
        <v>46</v>
      </c>
      <c r="C43" s="66"/>
      <c r="D43" s="66"/>
      <c r="E43" s="25">
        <v>188</v>
      </c>
      <c r="F43" s="24"/>
      <c r="G43" s="41">
        <f>G44</f>
        <v>10.83</v>
      </c>
    </row>
    <row r="44" spans="2:7" ht="115.5" customHeight="1">
      <c r="B44" s="77" t="s">
        <v>138</v>
      </c>
      <c r="C44" s="78"/>
      <c r="D44" s="79"/>
      <c r="E44" s="40" t="s">
        <v>88</v>
      </c>
      <c r="F44" s="34" t="s">
        <v>137</v>
      </c>
      <c r="G44" s="39">
        <v>10.83</v>
      </c>
    </row>
    <row r="45" spans="2:7" ht="52.5" customHeight="1">
      <c r="B45" s="66" t="s">
        <v>100</v>
      </c>
      <c r="C45" s="66"/>
      <c r="D45" s="66"/>
      <c r="E45" s="25">
        <v>322</v>
      </c>
      <c r="F45" s="24"/>
      <c r="G45" s="41">
        <f>G46</f>
        <v>1</v>
      </c>
    </row>
    <row r="46" spans="2:7" ht="115.5" customHeight="1">
      <c r="B46" s="77" t="s">
        <v>138</v>
      </c>
      <c r="C46" s="78"/>
      <c r="D46" s="79"/>
      <c r="E46" s="20">
        <v>322</v>
      </c>
      <c r="F46" s="34" t="s">
        <v>137</v>
      </c>
      <c r="G46" s="35">
        <v>1</v>
      </c>
    </row>
    <row r="47" spans="2:13" ht="38.25" customHeight="1">
      <c r="B47" s="85" t="s">
        <v>47</v>
      </c>
      <c r="C47" s="86"/>
      <c r="D47" s="87"/>
      <c r="E47" s="25">
        <v>373</v>
      </c>
      <c r="F47" s="24"/>
      <c r="G47" s="41">
        <f>G48+G49+G50+G51+G53+G54+G55+G60+G64+G65+G67+G68+G70+G71+G72+G73+G74+G75+G78+G79+G61+G66</f>
        <v>561554.09</v>
      </c>
      <c r="M47" s="50"/>
    </row>
    <row r="48" spans="2:13" ht="40.5" customHeight="1">
      <c r="B48" s="60" t="s">
        <v>76</v>
      </c>
      <c r="C48" s="61"/>
      <c r="D48" s="62"/>
      <c r="E48" s="33">
        <v>373</v>
      </c>
      <c r="F48" s="34" t="s">
        <v>77</v>
      </c>
      <c r="G48" s="35">
        <v>264.69</v>
      </c>
      <c r="M48" s="50"/>
    </row>
    <row r="49" spans="2:7" ht="24.75" customHeight="1">
      <c r="B49" s="60" t="s">
        <v>78</v>
      </c>
      <c r="C49" s="61"/>
      <c r="D49" s="62"/>
      <c r="E49" s="33">
        <v>373</v>
      </c>
      <c r="F49" s="34" t="s">
        <v>79</v>
      </c>
      <c r="G49" s="35">
        <v>19.61</v>
      </c>
    </row>
    <row r="50" spans="1:26" s="31" customFormat="1" ht="27" customHeight="1">
      <c r="A50" s="36"/>
      <c r="B50" s="60" t="s">
        <v>167</v>
      </c>
      <c r="C50" s="61"/>
      <c r="D50" s="62"/>
      <c r="E50" s="33">
        <v>373</v>
      </c>
      <c r="F50" s="34" t="s">
        <v>166</v>
      </c>
      <c r="G50" s="35">
        <v>4.17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s="31" customFormat="1" ht="33" customHeight="1">
      <c r="A51" s="36"/>
      <c r="B51" s="113" t="s">
        <v>107</v>
      </c>
      <c r="C51" s="114"/>
      <c r="D51" s="115"/>
      <c r="E51" s="33">
        <v>373</v>
      </c>
      <c r="F51" s="46" t="s">
        <v>108</v>
      </c>
      <c r="G51" s="35">
        <v>27.92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s="31" customFormat="1" ht="33" customHeight="1" hidden="1">
      <c r="A52" s="36"/>
      <c r="B52" s="113" t="s">
        <v>109</v>
      </c>
      <c r="C52" s="114"/>
      <c r="D52" s="115"/>
      <c r="E52" s="33">
        <v>373</v>
      </c>
      <c r="F52" s="46" t="s">
        <v>110</v>
      </c>
      <c r="G52" s="48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s="31" customFormat="1" ht="40.5" customHeight="1" hidden="1">
      <c r="A53" s="36"/>
      <c r="B53" s="113" t="s">
        <v>81</v>
      </c>
      <c r="C53" s="114"/>
      <c r="D53" s="115"/>
      <c r="E53" s="33">
        <v>373</v>
      </c>
      <c r="F53" s="46" t="s">
        <v>111</v>
      </c>
      <c r="G53" s="48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2:7" ht="44.25" customHeight="1">
      <c r="B54" s="76" t="s">
        <v>80</v>
      </c>
      <c r="C54" s="76"/>
      <c r="D54" s="76"/>
      <c r="E54" s="33">
        <v>373</v>
      </c>
      <c r="F54" s="34" t="s">
        <v>106</v>
      </c>
      <c r="G54" s="35">
        <v>-13176.22</v>
      </c>
    </row>
    <row r="55" spans="2:7" ht="25.5" customHeight="1">
      <c r="B55" s="75" t="s">
        <v>11</v>
      </c>
      <c r="C55" s="75"/>
      <c r="D55" s="75"/>
      <c r="E55" s="33">
        <v>373</v>
      </c>
      <c r="F55" s="34" t="s">
        <v>121</v>
      </c>
      <c r="G55" s="35">
        <v>17953.1</v>
      </c>
    </row>
    <row r="56" spans="2:7" ht="27" customHeight="1" hidden="1">
      <c r="B56" s="75" t="s">
        <v>30</v>
      </c>
      <c r="C56" s="119"/>
      <c r="D56" s="119"/>
      <c r="E56" s="37">
        <v>373</v>
      </c>
      <c r="F56" s="34" t="s">
        <v>40</v>
      </c>
      <c r="G56" s="35"/>
    </row>
    <row r="57" spans="2:7" ht="30" customHeight="1" hidden="1">
      <c r="B57" s="75" t="s">
        <v>12</v>
      </c>
      <c r="C57" s="75"/>
      <c r="D57" s="75"/>
      <c r="E57" s="33">
        <v>373</v>
      </c>
      <c r="F57" s="34" t="s">
        <v>41</v>
      </c>
      <c r="G57" s="35"/>
    </row>
    <row r="58" spans="2:7" ht="42" customHeight="1" hidden="1">
      <c r="B58" s="75" t="s">
        <v>13</v>
      </c>
      <c r="C58" s="75"/>
      <c r="D58" s="75"/>
      <c r="E58" s="33">
        <v>373</v>
      </c>
      <c r="F58" s="34" t="s">
        <v>42</v>
      </c>
      <c r="G58" s="35"/>
    </row>
    <row r="59" spans="2:7" ht="32.25" customHeight="1" hidden="1">
      <c r="B59" s="60" t="s">
        <v>105</v>
      </c>
      <c r="C59" s="61"/>
      <c r="D59" s="62"/>
      <c r="E59" s="33">
        <v>373</v>
      </c>
      <c r="F59" s="47" t="s">
        <v>120</v>
      </c>
      <c r="G59" s="35"/>
    </row>
    <row r="60" spans="2:7" ht="58.5" customHeight="1">
      <c r="B60" s="75" t="s">
        <v>126</v>
      </c>
      <c r="C60" s="75"/>
      <c r="D60" s="75"/>
      <c r="E60" s="33">
        <v>373</v>
      </c>
      <c r="F60" s="34" t="s">
        <v>125</v>
      </c>
      <c r="G60" s="35">
        <v>4028.7</v>
      </c>
    </row>
    <row r="61" spans="2:7" ht="52.5" customHeight="1">
      <c r="B61" s="75" t="s">
        <v>156</v>
      </c>
      <c r="C61" s="75"/>
      <c r="D61" s="75"/>
      <c r="E61" s="33">
        <v>373</v>
      </c>
      <c r="F61" s="46" t="s">
        <v>157</v>
      </c>
      <c r="G61" s="57">
        <v>7771.2</v>
      </c>
    </row>
    <row r="62" spans="2:7" ht="70.5" customHeight="1" hidden="1">
      <c r="B62" s="60" t="s">
        <v>65</v>
      </c>
      <c r="C62" s="61"/>
      <c r="D62" s="62"/>
      <c r="E62" s="33">
        <v>373</v>
      </c>
      <c r="F62" s="34" t="s">
        <v>63</v>
      </c>
      <c r="G62" s="35"/>
    </row>
    <row r="63" spans="2:7" ht="45.75" customHeight="1" hidden="1">
      <c r="B63" s="60" t="s">
        <v>66</v>
      </c>
      <c r="C63" s="61"/>
      <c r="D63" s="62"/>
      <c r="E63" s="33">
        <v>373</v>
      </c>
      <c r="F63" s="34" t="s">
        <v>64</v>
      </c>
      <c r="G63" s="35"/>
    </row>
    <row r="64" spans="2:7" ht="18.75" customHeight="1">
      <c r="B64" s="75" t="s">
        <v>14</v>
      </c>
      <c r="C64" s="75"/>
      <c r="D64" s="75"/>
      <c r="E64" s="33">
        <v>373</v>
      </c>
      <c r="F64" s="34" t="s">
        <v>119</v>
      </c>
      <c r="G64" s="35">
        <v>296202.2</v>
      </c>
    </row>
    <row r="65" spans="2:7" ht="32.25" customHeight="1">
      <c r="B65" s="75" t="s">
        <v>15</v>
      </c>
      <c r="C65" s="75"/>
      <c r="D65" s="75"/>
      <c r="E65" s="33">
        <v>373</v>
      </c>
      <c r="F65" s="34" t="s">
        <v>118</v>
      </c>
      <c r="G65" s="35">
        <v>680.6</v>
      </c>
    </row>
    <row r="66" spans="2:7" ht="43.5" customHeight="1">
      <c r="B66" s="60" t="s">
        <v>158</v>
      </c>
      <c r="C66" s="61"/>
      <c r="D66" s="62"/>
      <c r="E66" s="33">
        <v>373</v>
      </c>
      <c r="F66" s="46" t="s">
        <v>159</v>
      </c>
      <c r="G66" s="48">
        <v>313.88</v>
      </c>
    </row>
    <row r="67" spans="2:7" ht="53.25" customHeight="1">
      <c r="B67" s="75" t="s">
        <v>16</v>
      </c>
      <c r="C67" s="75"/>
      <c r="D67" s="75"/>
      <c r="E67" s="33">
        <v>373</v>
      </c>
      <c r="F67" s="34" t="s">
        <v>117</v>
      </c>
      <c r="G67" s="35">
        <v>20.5</v>
      </c>
    </row>
    <row r="68" spans="2:7" ht="43.5" customHeight="1">
      <c r="B68" s="75" t="s">
        <v>17</v>
      </c>
      <c r="C68" s="75"/>
      <c r="D68" s="75"/>
      <c r="E68" s="33">
        <v>373</v>
      </c>
      <c r="F68" s="34" t="s">
        <v>116</v>
      </c>
      <c r="G68" s="35">
        <v>2099.1</v>
      </c>
    </row>
    <row r="69" spans="2:7" ht="29.25" customHeight="1" hidden="1">
      <c r="B69" s="75" t="s">
        <v>18</v>
      </c>
      <c r="C69" s="75"/>
      <c r="D69" s="75"/>
      <c r="E69" s="33">
        <v>373</v>
      </c>
      <c r="F69" s="34" t="s">
        <v>43</v>
      </c>
      <c r="G69" s="35"/>
    </row>
    <row r="70" spans="2:7" ht="30.75" customHeight="1">
      <c r="B70" s="75" t="s">
        <v>19</v>
      </c>
      <c r="C70" s="75"/>
      <c r="D70" s="75"/>
      <c r="E70" s="33">
        <v>373</v>
      </c>
      <c r="F70" s="34" t="s">
        <v>115</v>
      </c>
      <c r="G70" s="35">
        <v>132868.01</v>
      </c>
    </row>
    <row r="71" spans="2:7" ht="61.5" customHeight="1">
      <c r="B71" s="75" t="s">
        <v>127</v>
      </c>
      <c r="C71" s="75"/>
      <c r="D71" s="75"/>
      <c r="E71" s="33">
        <v>373</v>
      </c>
      <c r="F71" s="34" t="s">
        <v>128</v>
      </c>
      <c r="G71" s="35">
        <v>23668.8</v>
      </c>
    </row>
    <row r="72" spans="2:7" ht="124.5" customHeight="1">
      <c r="B72" s="60" t="s">
        <v>129</v>
      </c>
      <c r="C72" s="61"/>
      <c r="D72" s="62"/>
      <c r="E72" s="33">
        <v>373</v>
      </c>
      <c r="F72" s="34" t="s">
        <v>130</v>
      </c>
      <c r="G72" s="35">
        <v>12733.6</v>
      </c>
    </row>
    <row r="73" spans="2:7" ht="39" customHeight="1">
      <c r="B73" s="75" t="s">
        <v>20</v>
      </c>
      <c r="C73" s="75"/>
      <c r="D73" s="75"/>
      <c r="E73" s="33">
        <v>373</v>
      </c>
      <c r="F73" s="34" t="s">
        <v>114</v>
      </c>
      <c r="G73" s="35">
        <v>66699.73</v>
      </c>
    </row>
    <row r="74" spans="2:7" ht="51.75" customHeight="1">
      <c r="B74" s="76" t="s">
        <v>53</v>
      </c>
      <c r="C74" s="76"/>
      <c r="D74" s="76"/>
      <c r="E74" s="33">
        <v>373</v>
      </c>
      <c r="F74" s="38" t="s">
        <v>113</v>
      </c>
      <c r="G74" s="39">
        <v>1744.3</v>
      </c>
    </row>
    <row r="75" spans="2:7" ht="29.25" customHeight="1" hidden="1">
      <c r="B75" s="75" t="s">
        <v>132</v>
      </c>
      <c r="C75" s="75"/>
      <c r="D75" s="75"/>
      <c r="E75" s="33">
        <v>373</v>
      </c>
      <c r="F75" s="46" t="s">
        <v>131</v>
      </c>
      <c r="G75" s="49"/>
    </row>
    <row r="76" spans="2:7" ht="42" customHeight="1" hidden="1">
      <c r="B76" s="123" t="s">
        <v>84</v>
      </c>
      <c r="C76" s="124"/>
      <c r="D76" s="125"/>
      <c r="E76" s="33">
        <v>373</v>
      </c>
      <c r="F76" s="42" t="s">
        <v>85</v>
      </c>
      <c r="G76" s="39"/>
    </row>
    <row r="77" spans="2:7" ht="42" customHeight="1" hidden="1">
      <c r="B77" s="60" t="s">
        <v>97</v>
      </c>
      <c r="C77" s="61"/>
      <c r="D77" s="62"/>
      <c r="E77" s="33">
        <v>373</v>
      </c>
      <c r="F77" s="42" t="s">
        <v>85</v>
      </c>
      <c r="G77" s="39"/>
    </row>
    <row r="78" spans="2:7" ht="25.5" customHeight="1">
      <c r="B78" s="60" t="s">
        <v>67</v>
      </c>
      <c r="C78" s="61"/>
      <c r="D78" s="62"/>
      <c r="E78" s="33">
        <v>373</v>
      </c>
      <c r="F78" s="38" t="s">
        <v>112</v>
      </c>
      <c r="G78" s="39">
        <v>3703.29</v>
      </c>
    </row>
    <row r="79" spans="2:7" ht="42.75" customHeight="1">
      <c r="B79" s="120" t="s">
        <v>133</v>
      </c>
      <c r="C79" s="121"/>
      <c r="D79" s="122"/>
      <c r="E79" s="33">
        <v>373</v>
      </c>
      <c r="F79" s="38" t="s">
        <v>134</v>
      </c>
      <c r="G79" s="56">
        <v>3926.91</v>
      </c>
    </row>
    <row r="80" spans="2:7" ht="30.75" customHeight="1" hidden="1">
      <c r="B80" s="120"/>
      <c r="C80" s="121"/>
      <c r="D80" s="122"/>
      <c r="E80" s="33"/>
      <c r="F80" s="38"/>
      <c r="G80" s="39"/>
    </row>
    <row r="81" spans="2:7" ht="49.5" customHeight="1" hidden="1">
      <c r="B81" s="120"/>
      <c r="C81" s="121"/>
      <c r="D81" s="122"/>
      <c r="E81" s="33"/>
      <c r="F81" s="38"/>
      <c r="G81" s="39"/>
    </row>
    <row r="82" spans="2:7" ht="42.75" customHeight="1" hidden="1">
      <c r="B82" s="120"/>
      <c r="C82" s="121"/>
      <c r="D82" s="122"/>
      <c r="E82" s="33"/>
      <c r="F82" s="38"/>
      <c r="G82" s="39"/>
    </row>
    <row r="83" spans="2:7" ht="42.75" customHeight="1" hidden="1">
      <c r="B83" s="120"/>
      <c r="C83" s="121"/>
      <c r="D83" s="122"/>
      <c r="E83" s="33"/>
      <c r="F83" s="38"/>
      <c r="G83" s="39"/>
    </row>
    <row r="84" spans="2:7" ht="42" customHeight="1">
      <c r="B84" s="66" t="s">
        <v>48</v>
      </c>
      <c r="C84" s="66"/>
      <c r="D84" s="66"/>
      <c r="E84" s="23">
        <v>374</v>
      </c>
      <c r="F84" s="24"/>
      <c r="G84" s="41">
        <f>G85+G87+G90+G89+G86+G88</f>
        <v>12633.54</v>
      </c>
    </row>
    <row r="85" spans="2:7" ht="84.75" customHeight="1">
      <c r="B85" s="75" t="s">
        <v>102</v>
      </c>
      <c r="C85" s="75"/>
      <c r="D85" s="75"/>
      <c r="E85" s="33">
        <v>374</v>
      </c>
      <c r="F85" s="34" t="s">
        <v>101</v>
      </c>
      <c r="G85" s="35">
        <v>7099.13</v>
      </c>
    </row>
    <row r="86" spans="2:7" ht="66" customHeight="1">
      <c r="B86" s="75" t="s">
        <v>94</v>
      </c>
      <c r="C86" s="75"/>
      <c r="D86" s="75"/>
      <c r="E86" s="33">
        <v>374</v>
      </c>
      <c r="F86" s="34" t="s">
        <v>95</v>
      </c>
      <c r="G86" s="35">
        <v>615.61</v>
      </c>
    </row>
    <row r="87" spans="2:7" ht="51.75" customHeight="1">
      <c r="B87" s="75" t="s">
        <v>8</v>
      </c>
      <c r="C87" s="75"/>
      <c r="D87" s="75"/>
      <c r="E87" s="33">
        <v>374</v>
      </c>
      <c r="F87" s="34" t="s">
        <v>44</v>
      </c>
      <c r="G87" s="35">
        <v>91.33</v>
      </c>
    </row>
    <row r="88" spans="2:7" ht="86.25" customHeight="1">
      <c r="B88" s="60" t="s">
        <v>123</v>
      </c>
      <c r="C88" s="61"/>
      <c r="D88" s="62"/>
      <c r="E88" s="33">
        <v>374</v>
      </c>
      <c r="F88" s="34" t="s">
        <v>122</v>
      </c>
      <c r="G88" s="35">
        <v>1578.19</v>
      </c>
    </row>
    <row r="89" spans="2:7" ht="58.5" customHeight="1">
      <c r="B89" s="75" t="s">
        <v>104</v>
      </c>
      <c r="C89" s="75"/>
      <c r="D89" s="75"/>
      <c r="E89" s="33">
        <v>374</v>
      </c>
      <c r="F89" s="34" t="s">
        <v>103</v>
      </c>
      <c r="G89" s="35">
        <v>2459.32</v>
      </c>
    </row>
    <row r="90" spans="2:7" ht="43.5" customHeight="1">
      <c r="B90" s="75" t="s">
        <v>10</v>
      </c>
      <c r="C90" s="75"/>
      <c r="D90" s="75"/>
      <c r="E90" s="33">
        <v>374</v>
      </c>
      <c r="F90" s="34" t="s">
        <v>96</v>
      </c>
      <c r="G90" s="35">
        <v>789.96</v>
      </c>
    </row>
    <row r="91" spans="2:7" ht="43.5" customHeight="1">
      <c r="B91" s="66" t="s">
        <v>168</v>
      </c>
      <c r="C91" s="66"/>
      <c r="D91" s="66"/>
      <c r="E91" s="23">
        <v>415</v>
      </c>
      <c r="F91" s="24"/>
      <c r="G91" s="41">
        <f>G92</f>
        <v>3</v>
      </c>
    </row>
    <row r="92" spans="2:7" ht="123.75" customHeight="1">
      <c r="B92" s="60" t="s">
        <v>138</v>
      </c>
      <c r="C92" s="61"/>
      <c r="D92" s="62"/>
      <c r="E92" s="33">
        <v>415</v>
      </c>
      <c r="F92" s="38" t="s">
        <v>137</v>
      </c>
      <c r="G92" s="39">
        <v>3</v>
      </c>
    </row>
    <row r="93" spans="2:7" ht="28.5" customHeight="1">
      <c r="B93" s="66" t="s">
        <v>50</v>
      </c>
      <c r="C93" s="66"/>
      <c r="D93" s="66"/>
      <c r="E93" s="23">
        <v>701</v>
      </c>
      <c r="F93" s="24"/>
      <c r="G93" s="41">
        <f>G94+G95</f>
        <v>37.03</v>
      </c>
    </row>
    <row r="94" spans="2:7" ht="93" customHeight="1">
      <c r="B94" s="67" t="s">
        <v>169</v>
      </c>
      <c r="C94" s="68"/>
      <c r="D94" s="69"/>
      <c r="E94" s="33">
        <v>701</v>
      </c>
      <c r="F94" s="52" t="s">
        <v>170</v>
      </c>
      <c r="G94" s="35">
        <v>37</v>
      </c>
    </row>
    <row r="95" spans="2:7" ht="87" customHeight="1">
      <c r="B95" s="67" t="s">
        <v>155</v>
      </c>
      <c r="C95" s="68"/>
      <c r="D95" s="69"/>
      <c r="E95" s="33">
        <v>701</v>
      </c>
      <c r="F95" s="52" t="s">
        <v>154</v>
      </c>
      <c r="G95" s="39">
        <v>0.03</v>
      </c>
    </row>
    <row r="96" spans="2:7" ht="33" customHeight="1">
      <c r="B96" s="63" t="s">
        <v>90</v>
      </c>
      <c r="C96" s="64"/>
      <c r="D96" s="65"/>
      <c r="E96" s="23">
        <v>711</v>
      </c>
      <c r="F96" s="27"/>
      <c r="G96" s="41">
        <f>G97</f>
        <v>25</v>
      </c>
    </row>
    <row r="97" spans="2:7" ht="134.25" customHeight="1">
      <c r="B97" s="75" t="s">
        <v>171</v>
      </c>
      <c r="C97" s="75"/>
      <c r="D97" s="75"/>
      <c r="E97" s="33">
        <v>711</v>
      </c>
      <c r="F97" s="52" t="s">
        <v>172</v>
      </c>
      <c r="G97" s="39">
        <v>25</v>
      </c>
    </row>
    <row r="98" spans="2:7" ht="39" customHeight="1">
      <c r="B98" s="63" t="s">
        <v>152</v>
      </c>
      <c r="C98" s="64"/>
      <c r="D98" s="65"/>
      <c r="E98" s="53">
        <v>731</v>
      </c>
      <c r="F98" s="54"/>
      <c r="G98" s="41">
        <f>G99+G100</f>
        <v>3.93</v>
      </c>
    </row>
    <row r="99" spans="2:7" ht="105.75" customHeight="1">
      <c r="B99" s="60" t="s">
        <v>174</v>
      </c>
      <c r="C99" s="61"/>
      <c r="D99" s="62"/>
      <c r="E99" s="33">
        <v>731</v>
      </c>
      <c r="F99" s="52" t="s">
        <v>173</v>
      </c>
      <c r="G99" s="39">
        <v>0.45</v>
      </c>
    </row>
    <row r="100" spans="2:7" ht="82.5" customHeight="1">
      <c r="B100" s="116" t="s">
        <v>143</v>
      </c>
      <c r="C100" s="117"/>
      <c r="D100" s="118"/>
      <c r="E100" s="33">
        <v>731</v>
      </c>
      <c r="F100" s="52" t="s">
        <v>144</v>
      </c>
      <c r="G100" s="39">
        <v>3.48</v>
      </c>
    </row>
    <row r="101" spans="2:7" ht="36.75" customHeight="1">
      <c r="B101" s="63" t="s">
        <v>153</v>
      </c>
      <c r="C101" s="64"/>
      <c r="D101" s="65"/>
      <c r="E101" s="53">
        <v>734</v>
      </c>
      <c r="F101" s="54"/>
      <c r="G101" s="41">
        <f>G102+G103+G104+G106+G105</f>
        <v>18.97</v>
      </c>
    </row>
    <row r="102" spans="2:7" ht="104.25" customHeight="1">
      <c r="B102" s="88" t="s">
        <v>145</v>
      </c>
      <c r="C102" s="89"/>
      <c r="D102" s="90"/>
      <c r="E102" s="33">
        <v>734</v>
      </c>
      <c r="F102" s="46" t="s">
        <v>146</v>
      </c>
      <c r="G102" s="39">
        <v>4.63</v>
      </c>
    </row>
    <row r="103" spans="2:7" ht="111" customHeight="1">
      <c r="B103" s="88" t="s">
        <v>147</v>
      </c>
      <c r="C103" s="89"/>
      <c r="D103" s="90"/>
      <c r="E103" s="33">
        <v>734</v>
      </c>
      <c r="F103" s="46" t="s">
        <v>175</v>
      </c>
      <c r="G103" s="39">
        <v>10.84</v>
      </c>
    </row>
    <row r="104" spans="2:7" ht="80.25" customHeight="1">
      <c r="B104" s="73" t="s">
        <v>148</v>
      </c>
      <c r="C104" s="73"/>
      <c r="D104" s="73"/>
      <c r="E104" s="33">
        <v>734</v>
      </c>
      <c r="F104" s="55" t="s">
        <v>149</v>
      </c>
      <c r="G104" s="39">
        <v>1.5</v>
      </c>
    </row>
    <row r="105" spans="2:7" ht="71.25" customHeight="1">
      <c r="B105" s="70" t="s">
        <v>177</v>
      </c>
      <c r="C105" s="71"/>
      <c r="D105" s="72"/>
      <c r="E105" s="33">
        <v>734</v>
      </c>
      <c r="F105" s="55" t="s">
        <v>176</v>
      </c>
      <c r="G105" s="39">
        <v>0.5</v>
      </c>
    </row>
    <row r="106" spans="2:7" ht="105" customHeight="1">
      <c r="B106" s="74" t="s">
        <v>150</v>
      </c>
      <c r="C106" s="74"/>
      <c r="D106" s="74"/>
      <c r="E106" s="33">
        <v>734</v>
      </c>
      <c r="F106" s="55" t="s">
        <v>151</v>
      </c>
      <c r="G106" s="39">
        <v>1.5</v>
      </c>
    </row>
    <row r="107" spans="2:7" ht="51.75" customHeight="1">
      <c r="B107" s="63" t="s">
        <v>178</v>
      </c>
      <c r="C107" s="64"/>
      <c r="D107" s="65"/>
      <c r="E107" s="23">
        <v>754</v>
      </c>
      <c r="F107" s="27"/>
      <c r="G107" s="41">
        <f>G108</f>
        <v>7.5</v>
      </c>
    </row>
    <row r="108" spans="2:7" ht="105" customHeight="1">
      <c r="B108" s="60" t="s">
        <v>180</v>
      </c>
      <c r="C108" s="61"/>
      <c r="D108" s="62"/>
      <c r="E108" s="20">
        <v>754</v>
      </c>
      <c r="F108" s="52" t="s">
        <v>179</v>
      </c>
      <c r="G108" s="39">
        <v>7.5</v>
      </c>
    </row>
    <row r="109" spans="2:7" ht="29.25" customHeight="1">
      <c r="B109" s="85" t="s">
        <v>83</v>
      </c>
      <c r="C109" s="86"/>
      <c r="D109" s="87"/>
      <c r="E109" s="23">
        <v>781</v>
      </c>
      <c r="F109" s="27"/>
      <c r="G109" s="41">
        <f>G110</f>
        <v>14.2</v>
      </c>
    </row>
    <row r="110" spans="2:7" ht="65.25" customHeight="1">
      <c r="B110" s="60" t="s">
        <v>142</v>
      </c>
      <c r="C110" s="61"/>
      <c r="D110" s="62"/>
      <c r="E110" s="20">
        <v>781</v>
      </c>
      <c r="F110" s="52" t="s">
        <v>141</v>
      </c>
      <c r="G110" s="39">
        <v>14.2</v>
      </c>
    </row>
    <row r="111" spans="2:7" ht="33" customHeight="1">
      <c r="B111" s="85" t="s">
        <v>51</v>
      </c>
      <c r="C111" s="86"/>
      <c r="D111" s="87"/>
      <c r="E111" s="23">
        <v>785</v>
      </c>
      <c r="F111" s="27"/>
      <c r="G111" s="41">
        <f>G113+G114+G112</f>
        <v>141.44</v>
      </c>
    </row>
    <row r="112" spans="1:7" ht="99" customHeight="1">
      <c r="A112" s="59"/>
      <c r="B112" s="60" t="s">
        <v>181</v>
      </c>
      <c r="C112" s="61"/>
      <c r="D112" s="62"/>
      <c r="E112" s="20">
        <v>785</v>
      </c>
      <c r="F112" s="27" t="s">
        <v>179</v>
      </c>
      <c r="G112" s="39">
        <v>72.5</v>
      </c>
    </row>
    <row r="113" spans="2:7" ht="60.75" customHeight="1">
      <c r="B113" s="60" t="s">
        <v>139</v>
      </c>
      <c r="C113" s="61"/>
      <c r="D113" s="62"/>
      <c r="E113" s="20">
        <v>785</v>
      </c>
      <c r="F113" s="55" t="s">
        <v>140</v>
      </c>
      <c r="G113" s="39">
        <v>1.94</v>
      </c>
    </row>
    <row r="114" spans="2:7" ht="87" customHeight="1">
      <c r="B114" s="60" t="s">
        <v>155</v>
      </c>
      <c r="C114" s="61"/>
      <c r="D114" s="62"/>
      <c r="E114" s="20">
        <v>785</v>
      </c>
      <c r="F114" s="52" t="s">
        <v>154</v>
      </c>
      <c r="G114" s="39">
        <v>67</v>
      </c>
    </row>
    <row r="115" spans="2:8" ht="15">
      <c r="B115" s="80" t="s">
        <v>28</v>
      </c>
      <c r="C115" s="80"/>
      <c r="D115" s="80"/>
      <c r="E115" s="23"/>
      <c r="F115" s="21"/>
      <c r="G115" s="45">
        <f>G111+G107+G109+G101+G98+G96+G93+G91+G84+G47+G45+G43+G25+G23+G21</f>
        <v>754866.477</v>
      </c>
      <c r="H115" s="2" t="s">
        <v>25</v>
      </c>
    </row>
    <row r="116" ht="32.25" customHeight="1">
      <c r="G116" s="51"/>
    </row>
    <row r="117" ht="12.75">
      <c r="G117" s="43"/>
    </row>
  </sheetData>
  <sheetProtection/>
  <mergeCells count="112">
    <mergeCell ref="B87:D87"/>
    <mergeCell ref="B79:D79"/>
    <mergeCell ref="B81:D81"/>
    <mergeCell ref="B85:D85"/>
    <mergeCell ref="B76:D76"/>
    <mergeCell ref="B51:D51"/>
    <mergeCell ref="B68:D68"/>
    <mergeCell ref="B53:D53"/>
    <mergeCell ref="B86:D86"/>
    <mergeCell ref="B82:D82"/>
    <mergeCell ref="B83:D83"/>
    <mergeCell ref="B72:D72"/>
    <mergeCell ref="B84:D84"/>
    <mergeCell ref="B56:D56"/>
    <mergeCell ref="B66:D66"/>
    <mergeCell ref="B67:D67"/>
    <mergeCell ref="B64:D64"/>
    <mergeCell ref="B65:D65"/>
    <mergeCell ref="B74:D74"/>
    <mergeCell ref="B71:D71"/>
    <mergeCell ref="B69:D69"/>
    <mergeCell ref="B63:D63"/>
    <mergeCell ref="B62:D62"/>
    <mergeCell ref="B110:D110"/>
    <mergeCell ref="B61:D61"/>
    <mergeCell ref="B60:D60"/>
    <mergeCell ref="B90:D90"/>
    <mergeCell ref="B88:D88"/>
    <mergeCell ref="B78:D78"/>
    <mergeCell ref="B100:D100"/>
    <mergeCell ref="B80:D80"/>
    <mergeCell ref="B77:D77"/>
    <mergeCell ref="B114:D114"/>
    <mergeCell ref="B96:D96"/>
    <mergeCell ref="B97:D97"/>
    <mergeCell ref="B113:D113"/>
    <mergeCell ref="B89:D89"/>
    <mergeCell ref="B94:D94"/>
    <mergeCell ref="B111:D111"/>
    <mergeCell ref="B93:D93"/>
    <mergeCell ref="B109:D109"/>
    <mergeCell ref="B98:D98"/>
    <mergeCell ref="B22:D22"/>
    <mergeCell ref="B32:D32"/>
    <mergeCell ref="B23:D23"/>
    <mergeCell ref="B35:D35"/>
    <mergeCell ref="B41:D41"/>
    <mergeCell ref="B31:D31"/>
    <mergeCell ref="B36:D36"/>
    <mergeCell ref="B26:D26"/>
    <mergeCell ref="B30:D30"/>
    <mergeCell ref="B40:D40"/>
    <mergeCell ref="E1:G5"/>
    <mergeCell ref="D6:E6"/>
    <mergeCell ref="B8:G8"/>
    <mergeCell ref="B10:G10"/>
    <mergeCell ref="B14:D14"/>
    <mergeCell ref="B5:C5"/>
    <mergeCell ref="B6:C6"/>
    <mergeCell ref="G11:G12"/>
    <mergeCell ref="B13:D13"/>
    <mergeCell ref="B11:D12"/>
    <mergeCell ref="B17:D17"/>
    <mergeCell ref="B18:D18"/>
    <mergeCell ref="B21:D21"/>
    <mergeCell ref="B34:D34"/>
    <mergeCell ref="B15:D15"/>
    <mergeCell ref="B37:D37"/>
    <mergeCell ref="B24:D24"/>
    <mergeCell ref="B25:D25"/>
    <mergeCell ref="B16:D16"/>
    <mergeCell ref="B28:D28"/>
    <mergeCell ref="B115:D115"/>
    <mergeCell ref="E11:F11"/>
    <mergeCell ref="B19:D19"/>
    <mergeCell ref="B20:D20"/>
    <mergeCell ref="B55:D55"/>
    <mergeCell ref="B47:D47"/>
    <mergeCell ref="B59:D59"/>
    <mergeCell ref="B102:D102"/>
    <mergeCell ref="B103:D103"/>
    <mergeCell ref="B38:D38"/>
    <mergeCell ref="B33:D33"/>
    <mergeCell ref="B50:D50"/>
    <mergeCell ref="B27:D27"/>
    <mergeCell ref="B44:D44"/>
    <mergeCell ref="B39:D39"/>
    <mergeCell ref="B43:D43"/>
    <mergeCell ref="B42:D42"/>
    <mergeCell ref="B29:D29"/>
    <mergeCell ref="B45:D45"/>
    <mergeCell ref="B48:D48"/>
    <mergeCell ref="B101:D101"/>
    <mergeCell ref="B75:D75"/>
    <mergeCell ref="B54:D54"/>
    <mergeCell ref="B46:D46"/>
    <mergeCell ref="B70:D70"/>
    <mergeCell ref="B57:D57"/>
    <mergeCell ref="B58:D58"/>
    <mergeCell ref="B49:D49"/>
    <mergeCell ref="B52:D52"/>
    <mergeCell ref="B73:D73"/>
    <mergeCell ref="B112:D112"/>
    <mergeCell ref="B107:D107"/>
    <mergeCell ref="B108:D108"/>
    <mergeCell ref="B91:D91"/>
    <mergeCell ref="B92:D92"/>
    <mergeCell ref="B95:D95"/>
    <mergeCell ref="B99:D99"/>
    <mergeCell ref="B105:D105"/>
    <mergeCell ref="B104:D104"/>
    <mergeCell ref="B106:D10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spas-rfo15</cp:lastModifiedBy>
  <cp:lastPrinted>2020-03-11T11:01:57Z</cp:lastPrinted>
  <dcterms:created xsi:type="dcterms:W3CDTF">2005-02-01T12:32:18Z</dcterms:created>
  <dcterms:modified xsi:type="dcterms:W3CDTF">2022-03-15T06:34:12Z</dcterms:modified>
  <cp:category/>
  <cp:version/>
  <cp:contentType/>
  <cp:contentStatus/>
</cp:coreProperties>
</file>