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<sst xmlns="http://schemas.openxmlformats.org/spreadsheetml/2006/main" count="158" uniqueCount="156">
  <si>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</si>
  <si>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</si>
  <si>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</si>
  <si>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</si>
  <si>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</si>
  <si>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</si>
  <si>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</si>
  <si>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</si>
  <si>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</si>
  <si>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</si>
  <si>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</si>
  <si>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</si>
  <si>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</si>
  <si>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</si>
  <si>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Сумма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</si>
  <si>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</si>
  <si>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</si>
  <si>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</si>
  <si>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</si>
  <si>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</si>
  <si>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</si>
  <si>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</si>
  <si>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</si>
  <si>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</si>
  <si>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</si>
  <si>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</si>
  <si>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</si>
  <si>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</si>
  <si>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</si>
  <si>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</si>
  <si>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</si>
  <si>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</si>
  <si>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</si>
  <si>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</si>
  <si>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</si>
  <si>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</si>
  <si>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</si>
  <si>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</si>
  <si>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</si>
  <si>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</si>
  <si>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</si>
  <si>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</si>
  <si>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</si>
  <si>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</si>
  <si>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</si>
  <si>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1 05 02000 02 0000 110</t>
  </si>
  <si>
    <t xml:space="preserve"> 1 05 03000 01 0000 110</t>
  </si>
  <si>
    <t xml:space="preserve"> 1 05 04020 02 0000 110</t>
  </si>
  <si>
    <t xml:space="preserve"> 1 01 02010 01 0000 110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</si>
  <si>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</si>
  <si>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</si>
  <si>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</si>
  <si>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</si>
  <si>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</si>
  <si>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Налог, взимаемый с налогоплательщиков, выбравших в качестве объекта налогообложения доходы</t>
  </si>
  <si>
    <t xml:space="preserve">1 05 01011 01 1000 110 </t>
  </si>
  <si>
    <t>1 05 01021 01 1000 110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</si>
  <si>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</si>
  <si>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</si>
  <si>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</si>
  <si>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</si>
  <si>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</si>
  <si>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</si>
  <si>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</si>
  <si>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Плата за размещение отходов производства </t>
  </si>
  <si>
    <t xml:space="preserve">   112 01041 01 6000 120</t>
  </si>
  <si>
    <t xml:space="preserve"> 2 02 00000 00 0000 150</t>
  </si>
  <si>
    <t xml:space="preserve">  202 15 001 05 0000 150</t>
  </si>
  <si>
    <t xml:space="preserve"> 2 02 29999 05 0000 150</t>
  </si>
  <si>
    <t xml:space="preserve"> 2 02 35930 05 0000 150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</si>
  <si>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</si>
  <si>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</si>
  <si>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</si>
  <si>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</si>
  <si>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</si>
  <si>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</si>
  <si>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</si>
  <si>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Прочие межбюджетные трансферты,передаваемые бюджетам муниципальных районов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</si>
  <si>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</si>
  <si>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</si>
  <si>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</si>
  <si>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 xml:space="preserve"> 202 25304 05 0000 150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</si>
  <si>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</si>
  <si>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</si>
  <si>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</si>
  <si>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2 02 35303 05 0000 150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</si>
  <si>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</si>
  <si>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</si>
  <si>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</si>
  <si>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</si>
  <si>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</si>
  <si>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</si>
  <si>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Государственная пошлина по делам, рассматриваемым в судах  общей  юрисдикции, мировыми  судьями </t>
  </si>
  <si>
    <t xml:space="preserve"> 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</si>
  <si>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</si>
  <si>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1 11 05010 00 0000 120</t>
  </si>
  <si>
    <t>Плата за негативное воздействие на окружающую среду</t>
  </si>
  <si>
    <t> 112 01000 01 0000 120</t>
  </si>
  <si>
    <t xml:space="preserve"> 202 45160 05 0000 150</t>
  </si>
  <si>
    <t xml:space="preserve"> 202 49999 05 0000 150</t>
  </si>
  <si>
    <t>ДОХОДЫ ОТ ОКАЗАНИЯ ПЛАТНЫХ УСЛУГ И КОМПЕНСАЦИИ ЗАТРАТ</t>
  </si>
  <si>
    <t xml:space="preserve"> 1 13 00000 00 0000 000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</si>
  <si>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</si>
  <si>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1 13 02065 05 0000 130</t>
  </si>
  <si>
    <t xml:space="preserve"> 2 02 35469 05 0000 150</t>
  </si>
  <si>
    <t>субвенции бюджетам муниципальных районов на проведение Всероссийской переписи населения за счет средств федерального бюджета</t>
  </si>
  <si>
    <t xml:space="preserve"> 203 00000 00 0000 150</t>
  </si>
  <si>
    <t xml:space="preserve"> 203 05099 05 0000 150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</si>
  <si>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</si>
  <si>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в бюджеты муниципальных районов</t>
  </si>
  <si>
    <t xml:space="preserve">Возврат остатков субсидий,субвенций и иных межбюджетных трансфертов,имеющих целевое назначение,прошлых лет </t>
  </si>
  <si>
    <t xml:space="preserve"> 219 00000 00 0000 150</t>
  </si>
  <si>
    <t>Возврат остатков субсидий,субвенций и иных межбюджетных трансфертов,имеющих целевое назначение,прошлых лет из бюджетов муниципальных районов</t>
  </si>
  <si>
    <t xml:space="preserve"> 219 60010 05 0000 150</t>
  </si>
  <si>
    <t xml:space="preserve"> 2 02 36120 05 0000 150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</si>
  <si>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</si>
  <si>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 xml:space="preserve"> 218 00000 00 0000 150</t>
  </si>
  <si>
    <t>Доходы бюджетов муниципальных районов от возврата бюджетными учреждениями остатков субсидий прошлых лет</t>
  </si>
  <si>
    <t>218 05010 05 0000 150</t>
  </si>
  <si>
    <t>Доходы бюджета муниципального образования "Спасский муниципальный район" по кодам видов доходов, подвидов доходов, классификации операций сектора государственного управления, относящихся к доходам бюджета, за 2021 год</t>
  </si>
  <si>
    <t xml:space="preserve">Приложение № 2    к решению Совета Спасского муниципального  района  Республики Татарстан от        2021г   №  </t>
  </si>
  <si>
    <t>ПРОЕКТ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</si>
  <si>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</si>
  <si>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</si>
  <si>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 xml:space="preserve">   112 01010 01 60000 120</t>
  </si>
  <si>
    <t xml:space="preserve">Плата за размещение твердых коммунальных отходов </t>
  </si>
  <si>
    <t>112 01042 01 6000 120</t>
  </si>
  <si>
    <t>Прочие доходы от компенсации затрат бюджетов муниципальных районов</t>
  </si>
  <si>
    <t>1 13 02995 05 0000 130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</si>
  <si>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</si>
  <si>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</si>
  <si>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1 14 02053 05 0000 410</t>
  </si>
  <si>
    <t>1 14 06013 05 0000 430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</si>
  <si>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</si>
  <si>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1 116 01053 01 0000 140</t>
  </si>
  <si>
    <t>1 16 01063 01 0000 140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</si>
  <si>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</si>
  <si>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</si>
  <si>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</si>
  <si>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</si>
  <si>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</si>
  <si>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</si>
  <si>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</si>
  <si>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</si>
  <si>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</si>
  <si>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</si>
  <si>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</si>
  <si>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ПРОЧИЕ НЕНАЛОГОВЫЕ ДОХОДЫ</t>
  </si>
  <si>
    <t>1 117 00000 00 0000 000</t>
  </si>
  <si>
    <t>Невыясненные поступления, зачисляемые в бюджеты муниципальных районов</t>
  </si>
  <si>
    <t>1 17 01050 05 0000 180</t>
  </si>
  <si>
    <t>1 16 10129 01 0000 140</t>
  </si>
  <si>
    <t>1 16 10123 01 0000 140</t>
  </si>
  <si>
    <t>1 16 10061 05 0000 140</t>
  </si>
  <si>
    <t>1 16 01203 01 0021 140</t>
  </si>
  <si>
    <t>1 16 01193 01 9000 140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</si>
</sst>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168" fontId="6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68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horizontal="center" vertical="top"/>
    </xf>
    <xf numFmtId="0" fontId="5" fillId="0" borderId="11" xfId="0" applyNumberFormat="1" applyFont="1" applyBorder="1" applyAlignment="1">
      <alignment vertical="top" wrapText="1"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168" fontId="6" fillId="0" borderId="11" xfId="0" applyNumberFormat="1" applyFont="1" applyBorder="1" applyAlignment="1" applyProtection="1">
      <alignment horizontal="left" vertical="top" wrapText="1"/>
      <protection/>
    </xf>
    <xf numFmtId="0" fontId="6" fillId="0" borderId="11" xfId="42" applyFont="1" applyBorder="1" applyAlignment="1" applyProtection="1">
      <alignment horizontal="left" vertical="top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5"/>
  <sheetViews>
    <sheetView tabSelected="1" zoomScale="124" zoomScaleNormal="124" zoomScalePageLayoutView="0" workbookViewId="0" topLeftCell="A11">
      <selection activeCell="E98" sqref="E98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4.625" style="4" customWidth="1"/>
  </cols>
  <sheetData>
    <row r="1" ht="12.75" hidden="1"/>
    <row r="3" spans="1:4" ht="12.75" customHeight="1">
      <c r="A3" s="8"/>
      <c r="B3" s="8"/>
      <c r="C3" s="9"/>
      <c r="D3" s="7"/>
    </row>
    <row r="4" spans="1:4" ht="4.5" customHeight="1">
      <c r="A4" s="43"/>
      <c r="B4" s="43"/>
      <c r="C4" s="43"/>
      <c r="D4" s="7"/>
    </row>
    <row r="5" spans="1:4" ht="6" customHeight="1">
      <c r="A5" s="43"/>
      <c r="B5" s="43"/>
      <c r="C5" s="43"/>
      <c r="D5" s="7"/>
    </row>
    <row r="6" spans="1:4" ht="35.25" customHeight="1">
      <c r="A6" s="44" t="s">
        <v>121</v>
      </c>
      <c r="B6" s="56" t="s">
        <v>120</v>
      </c>
      <c r="C6" s="56"/>
      <c r="D6" s="7"/>
    </row>
    <row r="7" spans="1:4" ht="15.75" customHeight="1" hidden="1">
      <c r="A7" s="43"/>
      <c r="B7" s="56"/>
      <c r="C7" s="56"/>
      <c r="D7" s="7"/>
    </row>
    <row r="8" spans="1:3" ht="12.75" customHeight="1" hidden="1">
      <c r="A8" s="43"/>
      <c r="B8" s="56"/>
      <c r="C8" s="56"/>
    </row>
    <row r="9" spans="1:3" ht="12.75" customHeight="1" hidden="1">
      <c r="A9" s="43"/>
      <c r="B9" s="56"/>
      <c r="C9" s="56"/>
    </row>
    <row r="10" spans="1:3" ht="10.5" customHeight="1">
      <c r="A10" s="43"/>
      <c r="B10" s="43"/>
      <c r="C10" s="43"/>
    </row>
    <row r="11" spans="1:3" ht="12.75">
      <c r="A11" s="43"/>
      <c r="B11" s="43"/>
      <c r="C11" s="43"/>
    </row>
    <row r="12" spans="1:3" ht="5.25" customHeight="1">
      <c r="A12" s="8"/>
      <c r="B12" s="8"/>
      <c r="C12" s="9"/>
    </row>
    <row r="13" spans="1:3" ht="12.75" customHeight="1">
      <c r="A13" s="55" t="s">
        <v>119</v>
      </c>
      <c r="B13" s="55"/>
      <c r="C13" s="55"/>
    </row>
    <row r="14" spans="1:3" ht="33" customHeight="1">
      <c r="A14" s="55"/>
      <c r="B14" s="55"/>
      <c r="C14" s="55"/>
    </row>
    <row r="15" spans="1:3" ht="13.5" thickBot="1">
      <c r="A15" s="8"/>
      <c r="B15" s="8"/>
      <c r="C15" s="9" t="s">
        <v>20</v>
      </c>
    </row>
    <row r="16" spans="1:3" ht="21" customHeight="1" thickBot="1">
      <c r="A16" s="22" t="s">
        <v>0</v>
      </c>
      <c r="B16" s="22" t="s">
        <v>1</v>
      </c>
      <c r="C16" s="23" t="s">
        <v>14</v>
      </c>
    </row>
    <row r="17" spans="1:3" s="3" customFormat="1" ht="19.5" customHeight="1">
      <c r="A17" s="10" t="s">
        <v>11</v>
      </c>
      <c r="B17" s="19" t="s">
        <v>32</v>
      </c>
      <c r="C17" s="31">
        <f>C18+C21+C23+C30+C33+C38+C44+C47+C51+C64</f>
        <v>193600.86000000002</v>
      </c>
    </row>
    <row r="18" spans="1:3" s="2" customFormat="1" ht="12.75">
      <c r="A18" s="11" t="s">
        <v>2</v>
      </c>
      <c r="B18" s="20" t="s">
        <v>33</v>
      </c>
      <c r="C18" s="32">
        <f>C19</f>
        <v>148109.89</v>
      </c>
    </row>
    <row r="19" spans="1:3" ht="12.75">
      <c r="A19" s="12" t="s">
        <v>3</v>
      </c>
      <c r="B19" s="21" t="s">
        <v>34</v>
      </c>
      <c r="C19" s="25">
        <f>C20</f>
        <v>148109.89</v>
      </c>
    </row>
    <row r="20" spans="1:3" ht="51.75" customHeight="1">
      <c r="A20" s="13" t="s">
        <v>28</v>
      </c>
      <c r="B20" s="21" t="s">
        <v>48</v>
      </c>
      <c r="C20" s="25">
        <v>148109.89</v>
      </c>
    </row>
    <row r="21" spans="1:3" ht="25.5" customHeight="1">
      <c r="A21" s="18" t="s">
        <v>30</v>
      </c>
      <c r="B21" s="20" t="s">
        <v>35</v>
      </c>
      <c r="C21" s="32">
        <f>C22</f>
        <v>15625.9</v>
      </c>
    </row>
    <row r="22" spans="1:3" ht="24.75" customHeight="1">
      <c r="A22" s="13" t="s">
        <v>50</v>
      </c>
      <c r="B22" s="21" t="s">
        <v>49</v>
      </c>
      <c r="C22" s="25">
        <v>15625.9</v>
      </c>
    </row>
    <row r="23" spans="1:3" s="2" customFormat="1" ht="12.75">
      <c r="A23" s="11" t="s">
        <v>4</v>
      </c>
      <c r="B23" s="20" t="s">
        <v>36</v>
      </c>
      <c r="C23" s="32">
        <f>C24+C27+C28+C29</f>
        <v>14446.55</v>
      </c>
    </row>
    <row r="24" spans="1:3" ht="25.5" customHeight="1">
      <c r="A24" s="12" t="s">
        <v>12</v>
      </c>
      <c r="B24" s="21" t="s">
        <v>37</v>
      </c>
      <c r="C24" s="25">
        <f>C25+C26</f>
        <v>8285.66</v>
      </c>
    </row>
    <row r="25" spans="1:3" ht="25.5" customHeight="1">
      <c r="A25" s="12" t="s">
        <v>54</v>
      </c>
      <c r="B25" s="26" t="s">
        <v>55</v>
      </c>
      <c r="C25" s="25">
        <v>5878.28</v>
      </c>
    </row>
    <row r="26" spans="1:3" ht="50.25" customHeight="1">
      <c r="A26" s="29" t="s">
        <v>63</v>
      </c>
      <c r="B26" s="21" t="s">
        <v>56</v>
      </c>
      <c r="C26" s="25">
        <v>2407.38</v>
      </c>
    </row>
    <row r="27" spans="1:3" ht="18" customHeight="1">
      <c r="A27" s="12" t="s">
        <v>5</v>
      </c>
      <c r="B27" s="21" t="s">
        <v>45</v>
      </c>
      <c r="C27" s="25">
        <v>1232.42</v>
      </c>
    </row>
    <row r="28" spans="1:3" ht="18.75" customHeight="1">
      <c r="A28" s="12" t="s">
        <v>21</v>
      </c>
      <c r="B28" s="21" t="s">
        <v>46</v>
      </c>
      <c r="C28" s="25">
        <v>2828.92</v>
      </c>
    </row>
    <row r="29" spans="1:3" ht="27.75" customHeight="1">
      <c r="A29" s="12" t="s">
        <v>29</v>
      </c>
      <c r="B29" s="21" t="s">
        <v>47</v>
      </c>
      <c r="C29" s="25">
        <v>2099.55</v>
      </c>
    </row>
    <row r="30" spans="1:3" s="2" customFormat="1" ht="15.75" customHeight="1">
      <c r="A30" s="11" t="s">
        <v>24</v>
      </c>
      <c r="B30" s="20" t="s">
        <v>38</v>
      </c>
      <c r="C30" s="32">
        <f>C31</f>
        <v>1629.2</v>
      </c>
    </row>
    <row r="31" spans="1:3" ht="24.75" customHeight="1">
      <c r="A31" s="12" t="s">
        <v>92</v>
      </c>
      <c r="B31" s="37" t="s">
        <v>93</v>
      </c>
      <c r="C31" s="38">
        <f>C32</f>
        <v>1629.2</v>
      </c>
    </row>
    <row r="32" spans="1:3" ht="40.5" customHeight="1">
      <c r="A32" s="12" t="s">
        <v>25</v>
      </c>
      <c r="B32" s="37" t="s">
        <v>51</v>
      </c>
      <c r="C32" s="38">
        <v>1629.2</v>
      </c>
    </row>
    <row r="33" spans="1:3" s="2" customFormat="1" ht="39" customHeight="1">
      <c r="A33" s="11" t="s">
        <v>6</v>
      </c>
      <c r="B33" s="20" t="s">
        <v>39</v>
      </c>
      <c r="C33" s="32">
        <f>C34+C37</f>
        <v>7806.07</v>
      </c>
    </row>
    <row r="34" spans="1:3" s="2" customFormat="1" ht="48" customHeight="1">
      <c r="A34" s="13" t="s">
        <v>94</v>
      </c>
      <c r="B34" s="21" t="s">
        <v>95</v>
      </c>
      <c r="C34" s="25">
        <f>C35+C36</f>
        <v>7714.74</v>
      </c>
    </row>
    <row r="35" spans="1:3" ht="66" customHeight="1">
      <c r="A35" s="13" t="s">
        <v>58</v>
      </c>
      <c r="B35" s="21" t="s">
        <v>57</v>
      </c>
      <c r="C35" s="25">
        <v>7099.13</v>
      </c>
    </row>
    <row r="36" spans="1:3" ht="56.25" customHeight="1">
      <c r="A36" s="13" t="s">
        <v>52</v>
      </c>
      <c r="B36" s="21" t="s">
        <v>53</v>
      </c>
      <c r="C36" s="25">
        <v>615.61</v>
      </c>
    </row>
    <row r="37" spans="1:3" ht="56.25" customHeight="1">
      <c r="A37" s="52" t="s">
        <v>122</v>
      </c>
      <c r="B37" s="21" t="s">
        <v>123</v>
      </c>
      <c r="C37" s="25">
        <v>91.33</v>
      </c>
    </row>
    <row r="38" spans="1:3" s="2" customFormat="1" ht="15" customHeight="1">
      <c r="A38" s="11" t="s">
        <v>13</v>
      </c>
      <c r="B38" s="20" t="s">
        <v>40</v>
      </c>
      <c r="C38" s="32">
        <f>C39</f>
        <v>608.94</v>
      </c>
    </row>
    <row r="39" spans="1:3" s="2" customFormat="1" ht="21" customHeight="1">
      <c r="A39" s="12" t="s">
        <v>96</v>
      </c>
      <c r="B39" s="21" t="s">
        <v>97</v>
      </c>
      <c r="C39" s="25">
        <f>C40+C41+C42+C43</f>
        <v>608.94</v>
      </c>
    </row>
    <row r="40" spans="1:3" ht="25.5" customHeight="1">
      <c r="A40" s="14" t="s">
        <v>26</v>
      </c>
      <c r="B40" s="21" t="s">
        <v>124</v>
      </c>
      <c r="C40" s="25">
        <v>33.3</v>
      </c>
    </row>
    <row r="41" spans="1:3" ht="19.5" customHeight="1">
      <c r="A41" s="14" t="s">
        <v>27</v>
      </c>
      <c r="B41" s="21" t="s">
        <v>41</v>
      </c>
      <c r="C41" s="25">
        <v>1.07</v>
      </c>
    </row>
    <row r="42" spans="1:3" ht="18.75" customHeight="1">
      <c r="A42" s="14" t="s">
        <v>64</v>
      </c>
      <c r="B42" s="21" t="s">
        <v>65</v>
      </c>
      <c r="C42" s="25">
        <v>43.98</v>
      </c>
    </row>
    <row r="43" spans="1:3" ht="27.75" customHeight="1">
      <c r="A43" s="30" t="s">
        <v>125</v>
      </c>
      <c r="B43" s="28" t="s">
        <v>126</v>
      </c>
      <c r="C43" s="25">
        <v>530.59</v>
      </c>
    </row>
    <row r="44" spans="1:3" ht="27.75" customHeight="1">
      <c r="A44" s="39" t="s">
        <v>100</v>
      </c>
      <c r="B44" s="40" t="s">
        <v>101</v>
      </c>
      <c r="C44" s="32">
        <f>C45+C46</f>
        <v>284.3</v>
      </c>
    </row>
    <row r="45" spans="1:3" ht="27.75" customHeight="1">
      <c r="A45" s="41" t="s">
        <v>102</v>
      </c>
      <c r="B45" s="28" t="s">
        <v>103</v>
      </c>
      <c r="C45" s="25">
        <v>264.69</v>
      </c>
    </row>
    <row r="46" spans="1:3" ht="27.75" customHeight="1">
      <c r="A46" s="45" t="s">
        <v>127</v>
      </c>
      <c r="B46" s="28" t="s">
        <v>128</v>
      </c>
      <c r="C46" s="25">
        <v>19.61</v>
      </c>
    </row>
    <row r="47" spans="1:3" ht="24" customHeight="1">
      <c r="A47" s="15" t="s">
        <v>59</v>
      </c>
      <c r="B47" s="20" t="s">
        <v>60</v>
      </c>
      <c r="C47" s="32">
        <f>C48+C49+C50</f>
        <v>4827.4800000000005</v>
      </c>
    </row>
    <row r="48" spans="1:3" ht="63" customHeight="1">
      <c r="A48" s="46" t="s">
        <v>129</v>
      </c>
      <c r="B48" s="48" t="s">
        <v>131</v>
      </c>
      <c r="C48" s="25">
        <v>1578.2</v>
      </c>
    </row>
    <row r="49" spans="1:3" ht="50.25" customHeight="1">
      <c r="A49" s="47" t="s">
        <v>130</v>
      </c>
      <c r="B49" s="48" t="s">
        <v>132</v>
      </c>
      <c r="C49" s="25">
        <v>2459.32</v>
      </c>
    </row>
    <row r="50" spans="1:3" ht="36.75" customHeight="1">
      <c r="A50" s="47" t="s">
        <v>61</v>
      </c>
      <c r="B50" s="48" t="s">
        <v>62</v>
      </c>
      <c r="C50" s="25">
        <v>789.96</v>
      </c>
    </row>
    <row r="51" spans="1:3" s="3" customFormat="1" ht="15.75">
      <c r="A51" s="11" t="s">
        <v>7</v>
      </c>
      <c r="B51" s="20" t="s">
        <v>42</v>
      </c>
      <c r="C51" s="34">
        <f>SUM(C52:C63)</f>
        <v>258.36</v>
      </c>
    </row>
    <row r="52" spans="1:3" s="3" customFormat="1" ht="95.25" customHeight="1">
      <c r="A52" s="53" t="s">
        <v>133</v>
      </c>
      <c r="B52" s="21" t="s">
        <v>134</v>
      </c>
      <c r="C52" s="35">
        <v>4.63</v>
      </c>
    </row>
    <row r="53" spans="1:3" s="3" customFormat="1" ht="87" customHeight="1">
      <c r="A53" s="36" t="s">
        <v>88</v>
      </c>
      <c r="B53" s="21" t="s">
        <v>135</v>
      </c>
      <c r="C53" s="35">
        <v>10.84</v>
      </c>
    </row>
    <row r="54" spans="1:3" ht="63" customHeight="1">
      <c r="A54" s="54" t="s">
        <v>79</v>
      </c>
      <c r="B54" s="24" t="s">
        <v>78</v>
      </c>
      <c r="C54" s="35">
        <v>1.5</v>
      </c>
    </row>
    <row r="55" spans="1:3" ht="75" customHeight="1">
      <c r="A55" s="53" t="s">
        <v>137</v>
      </c>
      <c r="B55" s="21" t="s">
        <v>136</v>
      </c>
      <c r="C55" s="33">
        <v>117</v>
      </c>
    </row>
    <row r="56" spans="1:3" ht="60" customHeight="1">
      <c r="A56" s="53" t="s">
        <v>139</v>
      </c>
      <c r="B56" s="21" t="s">
        <v>138</v>
      </c>
      <c r="C56" s="33">
        <v>0.45</v>
      </c>
    </row>
    <row r="57" spans="1:3" ht="63.75" customHeight="1">
      <c r="A57" s="53" t="s">
        <v>140</v>
      </c>
      <c r="B57" s="28" t="s">
        <v>155</v>
      </c>
      <c r="C57" s="33">
        <v>0.5</v>
      </c>
    </row>
    <row r="58" spans="1:3" ht="74.25" customHeight="1">
      <c r="A58" s="53" t="s">
        <v>141</v>
      </c>
      <c r="B58" s="28" t="s">
        <v>154</v>
      </c>
      <c r="C58" s="33">
        <v>4.98</v>
      </c>
    </row>
    <row r="59" spans="1:3" ht="51.75" customHeight="1">
      <c r="A59" s="27" t="s">
        <v>143</v>
      </c>
      <c r="B59" s="24" t="s">
        <v>142</v>
      </c>
      <c r="C59" s="33">
        <v>14.2</v>
      </c>
    </row>
    <row r="60" spans="1:3" ht="109.5" customHeight="1">
      <c r="A60" s="53" t="s">
        <v>144</v>
      </c>
      <c r="B60" s="28" t="s">
        <v>153</v>
      </c>
      <c r="C60" s="33">
        <v>25</v>
      </c>
    </row>
    <row r="61" spans="1:3" ht="51" customHeight="1">
      <c r="A61" s="27" t="s">
        <v>145</v>
      </c>
      <c r="B61" s="28" t="s">
        <v>152</v>
      </c>
      <c r="C61" s="33">
        <v>16.77</v>
      </c>
    </row>
    <row r="62" spans="1:3" ht="55.5" customHeight="1">
      <c r="A62" s="27" t="s">
        <v>146</v>
      </c>
      <c r="B62" s="28" t="s">
        <v>151</v>
      </c>
      <c r="C62" s="33">
        <v>-4.54</v>
      </c>
    </row>
    <row r="63" spans="1:3" ht="69.75" customHeight="1">
      <c r="A63" s="36" t="s">
        <v>86</v>
      </c>
      <c r="B63" s="24" t="s">
        <v>87</v>
      </c>
      <c r="C63" s="33">
        <v>67.03</v>
      </c>
    </row>
    <row r="64" spans="1:3" ht="15.75" customHeight="1">
      <c r="A64" s="50" t="s">
        <v>147</v>
      </c>
      <c r="B64" s="49" t="s">
        <v>148</v>
      </c>
      <c r="C64" s="34">
        <f>C65</f>
        <v>4.17</v>
      </c>
    </row>
    <row r="65" spans="1:3" ht="30.75" customHeight="1">
      <c r="A65" s="52" t="s">
        <v>149</v>
      </c>
      <c r="B65" s="51" t="s">
        <v>150</v>
      </c>
      <c r="C65" s="33">
        <v>4.17</v>
      </c>
    </row>
    <row r="66" spans="1:3" ht="16.5" customHeight="1">
      <c r="A66" s="11" t="s">
        <v>8</v>
      </c>
      <c r="B66" s="20" t="s">
        <v>43</v>
      </c>
      <c r="C66" s="32">
        <f>C67+C86+C90+C88</f>
        <v>561265.6200000001</v>
      </c>
    </row>
    <row r="67" spans="1:3" ht="30" customHeight="1">
      <c r="A67" s="12" t="s">
        <v>31</v>
      </c>
      <c r="B67" s="21" t="s">
        <v>44</v>
      </c>
      <c r="C67" s="25">
        <f>C68+C70+C74+C82</f>
        <v>570487.01</v>
      </c>
    </row>
    <row r="68" spans="1:3" ht="21">
      <c r="A68" s="11" t="s">
        <v>89</v>
      </c>
      <c r="B68" s="20" t="s">
        <v>66</v>
      </c>
      <c r="C68" s="32">
        <f>C69</f>
        <v>17953.1</v>
      </c>
    </row>
    <row r="69" spans="1:3" ht="26.25" customHeight="1">
      <c r="A69" s="14" t="s">
        <v>9</v>
      </c>
      <c r="B69" s="21" t="s">
        <v>67</v>
      </c>
      <c r="C69" s="25">
        <v>17953.1</v>
      </c>
    </row>
    <row r="70" spans="1:3" ht="25.5" customHeight="1">
      <c r="A70" s="11" t="s">
        <v>90</v>
      </c>
      <c r="B70" s="20" t="s">
        <v>74</v>
      </c>
      <c r="C70" s="32">
        <f>C73+C71+C72</f>
        <v>308002.10000000003</v>
      </c>
    </row>
    <row r="71" spans="1:3" ht="46.5" customHeight="1">
      <c r="A71" s="14" t="s">
        <v>80</v>
      </c>
      <c r="B71" s="21" t="s">
        <v>81</v>
      </c>
      <c r="C71" s="33">
        <v>4028.7</v>
      </c>
    </row>
    <row r="72" spans="1:3" ht="37.5" customHeight="1">
      <c r="A72" s="14" t="s">
        <v>82</v>
      </c>
      <c r="B72" s="21" t="s">
        <v>83</v>
      </c>
      <c r="C72" s="42">
        <v>7771.2</v>
      </c>
    </row>
    <row r="73" spans="1:3" ht="15" customHeight="1">
      <c r="A73" s="14" t="s">
        <v>15</v>
      </c>
      <c r="B73" s="21" t="s">
        <v>68</v>
      </c>
      <c r="C73" s="33">
        <v>296202.2</v>
      </c>
    </row>
    <row r="74" spans="1:3" ht="21">
      <c r="A74" s="15" t="s">
        <v>91</v>
      </c>
      <c r="B74" s="20" t="s">
        <v>66</v>
      </c>
      <c r="C74" s="32">
        <f>C75+C78+C79+C77+C81+C80+C76</f>
        <v>172384.49000000002</v>
      </c>
    </row>
    <row r="75" spans="1:3" ht="22.5">
      <c r="A75" s="14" t="s">
        <v>16</v>
      </c>
      <c r="B75" s="21" t="s">
        <v>69</v>
      </c>
      <c r="C75" s="33">
        <v>680.6</v>
      </c>
    </row>
    <row r="76" spans="1:3" ht="29.25" customHeight="1">
      <c r="A76" s="14" t="s">
        <v>105</v>
      </c>
      <c r="B76" s="21" t="s">
        <v>104</v>
      </c>
      <c r="C76" s="33">
        <v>313.88</v>
      </c>
    </row>
    <row r="77" spans="1:3" ht="45">
      <c r="A77" s="14" t="s">
        <v>17</v>
      </c>
      <c r="B77" s="21" t="s">
        <v>114</v>
      </c>
      <c r="C77" s="33">
        <v>20.5</v>
      </c>
    </row>
    <row r="78" spans="1:3" ht="33.75">
      <c r="A78" s="14" t="s">
        <v>18</v>
      </c>
      <c r="B78" s="21" t="s">
        <v>70</v>
      </c>
      <c r="C78" s="33">
        <v>2099.1</v>
      </c>
    </row>
    <row r="79" spans="1:3" ht="22.5">
      <c r="A79" s="14" t="s">
        <v>19</v>
      </c>
      <c r="B79" s="21" t="s">
        <v>71</v>
      </c>
      <c r="C79" s="33">
        <v>132868.01</v>
      </c>
    </row>
    <row r="80" spans="1:3" ht="101.25">
      <c r="A80" s="12" t="s">
        <v>84</v>
      </c>
      <c r="B80" s="21" t="s">
        <v>85</v>
      </c>
      <c r="C80" s="33">
        <v>12733.6</v>
      </c>
    </row>
    <row r="81" spans="1:3" ht="47.25" customHeight="1">
      <c r="A81" s="14" t="s">
        <v>75</v>
      </c>
      <c r="B81" s="21" t="s">
        <v>76</v>
      </c>
      <c r="C81" s="33">
        <v>23668.8</v>
      </c>
    </row>
    <row r="82" spans="1:3" ht="12.75">
      <c r="A82" s="15" t="s">
        <v>22</v>
      </c>
      <c r="B82" s="20" t="s">
        <v>72</v>
      </c>
      <c r="C82" s="32">
        <f>C83+C84+C85</f>
        <v>72147.31999999999</v>
      </c>
    </row>
    <row r="83" spans="1:3" ht="45">
      <c r="A83" s="14" t="s">
        <v>23</v>
      </c>
      <c r="B83" s="21" t="s">
        <v>73</v>
      </c>
      <c r="C83" s="25">
        <v>1744.3</v>
      </c>
    </row>
    <row r="84" spans="1:3" ht="28.5" customHeight="1">
      <c r="A84" s="14" t="s">
        <v>77</v>
      </c>
      <c r="B84" s="21" t="s">
        <v>98</v>
      </c>
      <c r="C84" s="25">
        <v>66699.73</v>
      </c>
    </row>
    <row r="85" spans="1:3" ht="28.5" customHeight="1">
      <c r="A85" s="14" t="s">
        <v>77</v>
      </c>
      <c r="B85" s="21" t="s">
        <v>99</v>
      </c>
      <c r="C85" s="25">
        <v>3703.29</v>
      </c>
    </row>
    <row r="86" spans="1:3" ht="28.5" customHeight="1">
      <c r="A86" s="15" t="s">
        <v>108</v>
      </c>
      <c r="B86" s="20" t="s">
        <v>106</v>
      </c>
      <c r="C86" s="57">
        <f>C87</f>
        <v>3926.91</v>
      </c>
    </row>
    <row r="87" spans="1:3" ht="28.5" customHeight="1">
      <c r="A87" s="14" t="s">
        <v>109</v>
      </c>
      <c r="B87" s="21" t="s">
        <v>107</v>
      </c>
      <c r="C87" s="57">
        <v>3926.91</v>
      </c>
    </row>
    <row r="88" spans="1:3" ht="28.5" customHeight="1">
      <c r="A88" s="15" t="s">
        <v>115</v>
      </c>
      <c r="B88" s="20" t="s">
        <v>116</v>
      </c>
      <c r="C88" s="32">
        <f>C89</f>
        <v>27.92</v>
      </c>
    </row>
    <row r="89" spans="1:3" ht="28.5" customHeight="1">
      <c r="A89" s="14" t="s">
        <v>117</v>
      </c>
      <c r="B89" s="21" t="s">
        <v>118</v>
      </c>
      <c r="C89" s="25">
        <v>27.92</v>
      </c>
    </row>
    <row r="90" spans="1:3" ht="28.5" customHeight="1">
      <c r="A90" s="15" t="s">
        <v>110</v>
      </c>
      <c r="B90" s="20" t="s">
        <v>111</v>
      </c>
      <c r="C90" s="32">
        <f>C91</f>
        <v>-13176.22</v>
      </c>
    </row>
    <row r="91" spans="1:3" ht="37.5" customHeight="1">
      <c r="A91" s="14" t="s">
        <v>112</v>
      </c>
      <c r="B91" s="21" t="s">
        <v>113</v>
      </c>
      <c r="C91" s="25">
        <v>-13176.22</v>
      </c>
    </row>
    <row r="92" spans="1:3" ht="12.75">
      <c r="A92" s="11" t="s">
        <v>10</v>
      </c>
      <c r="B92" s="20"/>
      <c r="C92" s="32">
        <f>C66+C17</f>
        <v>754866.4800000001</v>
      </c>
    </row>
    <row r="93" spans="1:3" ht="12.75">
      <c r="A93" s="16"/>
      <c r="B93" s="16"/>
      <c r="C93" s="17"/>
    </row>
    <row r="94" spans="1:3" ht="12.75">
      <c r="A94" s="1"/>
      <c r="B94" s="1"/>
      <c r="C94" s="5"/>
    </row>
    <row r="95" spans="1:3" ht="15.75">
      <c r="A95" s="6"/>
      <c r="B95" s="1"/>
      <c r="C95" s="5"/>
    </row>
    <row r="96" spans="1:3" ht="15.75">
      <c r="A96" s="6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</sheetData>
  <sheetProtection/>
  <mergeCells count="2">
    <mergeCell ref="A13:C14"/>
    <mergeCell ref="B6:C9"/>
  </mergeCells>
  <hyperlinks>
    <hyperlink ref="A54" r:id="rId1" display="consultantplus://offline/ref=C31AE70939E8C1FEAE7E12D77BE19C0BB45117F98D55E25AA4F7AB0C0A702987FB449D9A1216CDA2198414551CEFF353997B4E635AA699E011nAH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spas-rfo15</cp:lastModifiedBy>
  <cp:lastPrinted>2021-06-02T08:27:08Z</cp:lastPrinted>
  <dcterms:created xsi:type="dcterms:W3CDTF">2008-11-06T09:25:38Z</dcterms:created>
  <dcterms:modified xsi:type="dcterms:W3CDTF">2022-03-15T06:33:36Z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